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8040" tabRatio="761" firstSheet="1" activeTab="1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11" sheetId="9" r:id="rId9"/>
  </sheets>
  <definedNames>
    <definedName name="_xlnm.Print_Area" localSheetId="8">'附件11'!$A$1:$K$76</definedName>
    <definedName name="_xlnm.Print_Area" localSheetId="1">'附件2'!$A$1:$D$31</definedName>
    <definedName name="_xlnm.Print_Area" localSheetId="3">'附件4'!$A$1:$I$11</definedName>
    <definedName name="_xlnm.Print_Area" localSheetId="4">'附件5'!$A$1:$D$31</definedName>
    <definedName name="_xlnm._FilterDatabase" localSheetId="8" hidden="1">'附件11'!$A$5:$K$76</definedName>
  </definedNames>
  <calcPr fullCalcOnLoad="1"/>
</workbook>
</file>

<file path=xl/sharedStrings.xml><?xml version="1.0" encoding="utf-8"?>
<sst xmlns="http://schemas.openxmlformats.org/spreadsheetml/2006/main" count="569" uniqueCount="413">
  <si>
    <t>附件2</t>
  </si>
  <si>
    <t>天津市科学技术局2021年部门收支总体情况表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</si>
  <si>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</si>
  <si>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</si>
  <si>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</si>
  <si>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</si>
  <si>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</si>
  <si>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</si>
  <si>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</si>
  <si>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</si>
  <si>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</si>
  <si>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</si>
  <si>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</si>
  <si>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四、非同级财政拨款预算收入</t>
  </si>
  <si>
    <t>四、科学技术支出</t>
  </si>
  <si>
    <t>五、财政专户管理资金收入</t>
  </si>
  <si>
    <t>五、文化旅游体育与传媒支出</t>
  </si>
  <si>
    <t>六、事业收入</t>
  </si>
  <si>
    <t>六、社会保障和就业支出</t>
  </si>
  <si>
    <t>七、事业单位经营收入</t>
  </si>
  <si>
    <t>七、卫生健康支出</t>
  </si>
  <si>
    <t>八、上级补助收入</t>
  </si>
  <si>
    <t>八、节能环保支出</t>
  </si>
  <si>
    <t>九、附属单位上缴收入</t>
  </si>
  <si>
    <t>九、城乡社区支出</t>
  </si>
  <si>
    <t>十、其他收入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</si>
  <si>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</si>
  <si>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</si>
  <si>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</si>
  <si>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</si>
  <si>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</si>
  <si>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</si>
  <si>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</si>
  <si>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</si>
  <si>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</si>
  <si>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</si>
  <si>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</si>
  <si>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</si>
  <si>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</si>
  <si>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</si>
  <si>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</si>
  <si>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</si>
  <si>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</si>
  <si>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</si>
  <si>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</si>
  <si>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</si>
  <si>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附件3</t>
  </si>
  <si>
    <t>天津市科学技术局2021年部门收入总体情况表</t>
  </si>
  <si>
    <t>部门（单位）代码</t>
  </si>
  <si>
    <t>部门（单位）名称</t>
  </si>
  <si>
    <t>合计</t>
  </si>
  <si>
    <t>本年收入</t>
  </si>
  <si>
    <t>上年结转和结余</t>
  </si>
  <si>
    <t>小计</t>
  </si>
  <si>
    <t>一般公共预算</t>
  </si>
  <si>
    <t>政府性基金预算</t>
  </si>
  <si>
    <t>国有资本经营预算</t>
  </si>
  <si>
    <t>非同级财政拨款预算收入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</si>
  <si>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</si>
  <si>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</si>
  <si>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</si>
  <si>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</si>
  <si>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</si>
  <si>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</si>
  <si>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财政拨款结转结余</t>
  </si>
  <si>
    <t>非财政拨款结转结余</t>
  </si>
  <si>
    <t>八、上级补助预算收入</t>
  </si>
  <si>
    <t>九、附属单位上缴预算收入</t>
  </si>
  <si>
    <t>十、其他预算收入</t>
  </si>
  <si>
    <t>单位资金</t>
  </si>
  <si>
    <t>331</t>
  </si>
  <si>
    <t>天津市科学技术局</t>
  </si>
  <si>
    <t xml:space="preserve">  331101</t>
  </si>
  <si>
    <t xml:space="preserve">  天津市科学技术局</t>
  </si>
  <si>
    <t xml:space="preserve">  331201</t>
  </si>
  <si>
    <t xml:space="preserve">  天津市科学技术信息研究所</t>
  </si>
  <si>
    <t xml:space="preserve">  331202</t>
  </si>
  <si>
    <t xml:space="preserve">  天津市科学技术发展战略研究院</t>
  </si>
  <si>
    <t xml:space="preserve">  331209</t>
  </si>
  <si>
    <t xml:space="preserve">  天津渤海化工集团有限责任公司劳动卫生研究所</t>
  </si>
  <si>
    <t xml:space="preserve">  331210</t>
  </si>
  <si>
    <t xml:space="preserve">  天津市公用事业设计研究所</t>
  </si>
  <si>
    <t xml:space="preserve">  331211</t>
  </si>
  <si>
    <t xml:space="preserve">  天津市生态环境科学研究院</t>
  </si>
  <si>
    <t xml:space="preserve">  331901</t>
  </si>
  <si>
    <t xml:space="preserve">  天津市制造业信息化生产力促进中心</t>
  </si>
  <si>
    <t xml:space="preserve">  331902</t>
  </si>
  <si>
    <t xml:space="preserve">  天津市半导体技术研究所</t>
  </si>
  <si>
    <t xml:space="preserve">  331903</t>
  </si>
  <si>
    <t xml:space="preserve">  天津市技术物理研究所</t>
  </si>
  <si>
    <t xml:space="preserve">  331904</t>
  </si>
  <si>
    <t xml:space="preserve">  天津市激光技术研究所</t>
  </si>
  <si>
    <t xml:space="preserve">  331905</t>
  </si>
  <si>
    <t xml:space="preserve">  天津实验动物中心</t>
  </si>
  <si>
    <t xml:space="preserve">  331906</t>
  </si>
  <si>
    <t xml:space="preserve">  天津市机械设计研究院</t>
  </si>
  <si>
    <t xml:space="preserve">  331907</t>
  </si>
  <si>
    <t xml:space="preserve">  天津市机械研究所</t>
  </si>
  <si>
    <t xml:space="preserve">  331908</t>
  </si>
  <si>
    <t xml:space="preserve">  天津市热处理研究所有限公司</t>
  </si>
  <si>
    <t xml:space="preserve">  331909</t>
  </si>
  <si>
    <t xml:space="preserve">  天津市焊接研究所</t>
  </si>
  <si>
    <t xml:space="preserve">  331910</t>
  </si>
  <si>
    <t xml:space="preserve">  天津市电子计算机研究所有限公司</t>
  </si>
  <si>
    <t xml:space="preserve">  331911</t>
  </si>
  <si>
    <t xml:space="preserve">  天津市轻工业化学研究所有限公司</t>
  </si>
  <si>
    <t xml:space="preserve">  331912</t>
  </si>
  <si>
    <t xml:space="preserve">  天津市硅酸盐研究所有限公司</t>
  </si>
  <si>
    <t xml:space="preserve">  331913</t>
  </si>
  <si>
    <t xml:space="preserve">  天津市硬质合金研究所有限公司</t>
  </si>
  <si>
    <t xml:space="preserve">  331914</t>
  </si>
  <si>
    <t xml:space="preserve">  天津市工业微生物研究所有限公司</t>
  </si>
  <si>
    <t xml:space="preserve">  331915</t>
  </si>
  <si>
    <t xml:space="preserve">  天津市交通集团科学技术发展有限公司</t>
  </si>
  <si>
    <t xml:space="preserve">  331916</t>
  </si>
  <si>
    <t xml:space="preserve">  天津市建筑材料科学研究院有限公司</t>
  </si>
  <si>
    <t xml:space="preserve">  331917</t>
  </si>
  <si>
    <t xml:space="preserve">  天津市食品研究所有限公司</t>
  </si>
  <si>
    <t xml:space="preserve">  331918</t>
  </si>
  <si>
    <t xml:space="preserve">  天津利达设计院有限公司</t>
  </si>
  <si>
    <t xml:space="preserve">  331919</t>
  </si>
  <si>
    <t xml:space="preserve">  天津市机电工业科技信息研究所</t>
  </si>
  <si>
    <t xml:space="preserve">  331920</t>
  </si>
  <si>
    <t xml:space="preserve">  天津市电子仪表信息研究所有限公司</t>
  </si>
  <si>
    <t xml:space="preserve">  331921</t>
  </si>
  <si>
    <t xml:space="preserve">  天津市化工科技信息研究所</t>
  </si>
  <si>
    <t xml:space="preserve">  331922</t>
  </si>
  <si>
    <t xml:space="preserve">  天津市冶金科技信息研究所</t>
  </si>
  <si>
    <t xml:space="preserve">  331923</t>
  </si>
  <si>
    <t xml:space="preserve">  天津市一轻科技信息研究所有限公司</t>
  </si>
  <si>
    <t xml:space="preserve">  331999</t>
  </si>
  <si>
    <t>附件4</t>
  </si>
  <si>
    <t>天津市科学技术局2021年部门支出总体情况表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</si>
  <si>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</si>
  <si>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</si>
  <si>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</si>
  <si>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</si>
  <si>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</si>
  <si>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</si>
  <si>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</si>
  <si>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</si>
  <si>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其他支出</t>
  </si>
  <si>
    <t>206</t>
  </si>
  <si>
    <t>科学技术支出</t>
  </si>
  <si>
    <t>208</t>
  </si>
  <si>
    <t>社会保障和就业支出</t>
  </si>
  <si>
    <t>210</t>
  </si>
  <si>
    <t>卫生健康支出</t>
  </si>
  <si>
    <t>232</t>
  </si>
  <si>
    <t>债务付息支出</t>
  </si>
  <si>
    <t>合  计</t>
  </si>
  <si>
    <t>附件5</t>
  </si>
  <si>
    <t>天津市科学技术局2021年财政拨款收支总体情况表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</si>
  <si>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</si>
  <si>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</si>
  <si>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</si>
  <si>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</si>
  <si>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</si>
  <si>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</si>
  <si>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附件6</t>
  </si>
  <si>
    <t>天津市科学技术局2021年一般公共预算支出情况表</t>
  </si>
  <si>
    <t>合   计</t>
  </si>
  <si>
    <t>人员经费</t>
  </si>
  <si>
    <t>公用经费</t>
  </si>
  <si>
    <t xml:space="preserve">  20601</t>
  </si>
  <si>
    <t xml:space="preserve">  科学技术管理事务</t>
  </si>
  <si>
    <t xml:space="preserve">    2060101</t>
  </si>
  <si>
    <t xml:space="preserve">    行政运行</t>
  </si>
  <si>
    <t xml:space="preserve">    2060102</t>
  </si>
  <si>
    <t xml:space="preserve">    一般行政管理事务</t>
  </si>
  <si>
    <t xml:space="preserve">  20602</t>
  </si>
  <si>
    <t xml:space="preserve">  基础研究</t>
  </si>
  <si>
    <t xml:space="preserve">    2060203</t>
  </si>
  <si>
    <t xml:space="preserve">    自然科学基金</t>
  </si>
  <si>
    <t xml:space="preserve">    2060206</t>
  </si>
  <si>
    <t xml:space="preserve">    专项基础科研</t>
  </si>
  <si>
    <t xml:space="preserve">  20603</t>
  </si>
  <si>
    <t xml:space="preserve">  应用研究</t>
  </si>
  <si>
    <t xml:space="preserve">    2060301</t>
  </si>
  <si>
    <t xml:space="preserve">    机构运行</t>
  </si>
  <si>
    <t xml:space="preserve">    2060302</t>
  </si>
  <si>
    <t xml:space="preserve">    社会公益研究</t>
  </si>
  <si>
    <t xml:space="preserve">    2060303</t>
  </si>
  <si>
    <t xml:space="preserve">    高技术研究</t>
  </si>
  <si>
    <t xml:space="preserve">  20604</t>
  </si>
  <si>
    <t xml:space="preserve">  技术研究与开发</t>
  </si>
  <si>
    <t xml:space="preserve">    2060404</t>
  </si>
  <si>
    <t xml:space="preserve">    科技成果转化与扩散</t>
  </si>
  <si>
    <t xml:space="preserve">    2060499</t>
  </si>
  <si>
    <t xml:space="preserve">    其他技术研究与开发支出</t>
  </si>
  <si>
    <t xml:space="preserve">  20605</t>
  </si>
  <si>
    <t xml:space="preserve">  科技条件与服务</t>
  </si>
  <si>
    <t xml:space="preserve">    2060503</t>
  </si>
  <si>
    <t xml:space="preserve">    科技条件专项</t>
  </si>
  <si>
    <t xml:space="preserve">    2060599</t>
  </si>
  <si>
    <t xml:space="preserve">    其他科技条件与服务支出</t>
  </si>
  <si>
    <t xml:space="preserve">  20607</t>
  </si>
  <si>
    <t xml:space="preserve">  科学技术普及</t>
  </si>
  <si>
    <t xml:space="preserve">    2060702</t>
  </si>
  <si>
    <t xml:space="preserve">    科普活动</t>
  </si>
  <si>
    <t xml:space="preserve">  20608</t>
  </si>
  <si>
    <t xml:space="preserve">  科技交流与合作</t>
  </si>
  <si>
    <t xml:space="preserve">    2060801</t>
  </si>
  <si>
    <t xml:space="preserve">    国际交流与合作</t>
  </si>
  <si>
    <t xml:space="preserve">  20699</t>
  </si>
  <si>
    <t xml:space="preserve">  其他科学技术支出</t>
  </si>
  <si>
    <t xml:space="preserve">    2069901</t>
  </si>
  <si>
    <t xml:space="preserve">    科技奖励</t>
  </si>
  <si>
    <t xml:space="preserve">    2069903</t>
  </si>
  <si>
    <t xml:space="preserve">    转制科研机构</t>
  </si>
  <si>
    <t xml:space="preserve">    2069999</t>
  </si>
  <si>
    <t xml:space="preserve">    其他科学技术支出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</si>
  <si>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</si>
  <si>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</si>
  <si>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</si>
  <si>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</si>
  <si>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</si>
  <si>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</si>
  <si>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</si>
  <si>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</si>
  <si>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</si>
  <si>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</si>
  <si>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</si>
  <si>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</si>
  <si>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</si>
  <si>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</si>
  <si>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</si>
  <si>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</si>
  <si>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23203</t>
  </si>
  <si>
    <t xml:space="preserve">  地方政府一般债务付息支出</t>
  </si>
  <si>
    <t xml:space="preserve">    2320301</t>
  </si>
  <si>
    <t xml:space="preserve">    地方政府一般债券付息支出</t>
  </si>
  <si>
    <t xml:space="preserve"> </t>
  </si>
  <si>
    <t>注：本表按支出功能分类填列，明细到类、款、项三级科目。</t>
  </si>
  <si>
    <t>附件7</t>
  </si>
  <si>
    <t>天津市科学技术局2021年一般公共预算基本支出情况表</t>
  </si>
  <si>
    <t>部门预算支出经济分类</t>
  </si>
  <si>
    <t>本年一般公共预算基本支出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</si>
  <si>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</si>
  <si>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</si>
  <si>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</si>
  <si>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</si>
  <si>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</si>
  <si>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</si>
  <si>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</si>
  <si>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</si>
  <si>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</si>
  <si>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</si>
  <si>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</si>
  <si>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</si>
  <si>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</si>
  <si>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</si>
  <si>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</si>
  <si>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</si>
  <si>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</si>
  <si>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</si>
  <si>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</si>
  <si>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</si>
  <si>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</si>
  <si>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</si>
  <si>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</si>
  <si>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</si>
  <si>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</si>
  <si>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</si>
  <si>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</si>
  <si>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</si>
  <si>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</si>
  <si>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</si>
  <si>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</si>
  <si>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</si>
  <si>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</si>
  <si>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</si>
  <si>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</si>
  <si>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</si>
  <si>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</si>
  <si>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</si>
  <si>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</si>
  <si>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</si>
  <si>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</si>
  <si>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</si>
  <si>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</si>
  <si>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</si>
  <si>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</si>
  <si>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</si>
  <si>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</si>
  <si>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</si>
  <si>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</si>
  <si>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</si>
  <si>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</si>
  <si>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</si>
  <si>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</si>
  <si>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</si>
  <si>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</si>
  <si>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</si>
  <si>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</si>
  <si>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</si>
  <si>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</si>
  <si>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</si>
  <si>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</si>
  <si>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</si>
  <si>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</si>
  <si>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</si>
  <si>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</si>
  <si>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</si>
  <si>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</si>
  <si>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</si>
  <si>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</si>
  <si>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</si>
  <si>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</si>
  <si>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</si>
  <si>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</si>
  <si>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</si>
  <si>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</si>
  <si>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</si>
  <si>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</si>
  <si>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</si>
  <si>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</si>
  <si>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</si>
  <si>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</si>
  <si>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</si>
  <si>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30307</t>
  </si>
  <si>
    <t xml:space="preserve">  医疗费补助</t>
  </si>
  <si>
    <t>310</t>
  </si>
  <si>
    <t>资本性支出</t>
  </si>
  <si>
    <t xml:space="preserve">  31002</t>
  </si>
  <si>
    <t xml:space="preserve">  办公设备购置</t>
  </si>
  <si>
    <t>注：本表按部门预算支出经济分类填列，明细到类、款两级科目。</t>
  </si>
  <si>
    <t>附件8</t>
  </si>
  <si>
    <t>天津市科学技术局2021年政府性基金预算支出情况表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</si>
  <si>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</si>
  <si>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</si>
  <si>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本部门2021年政府性基金预算支出情况表为空表。</t>
  </si>
  <si>
    <t>附件11</t>
  </si>
  <si>
    <t>天津市科学技术局2021年项目支出表</t>
  </si>
  <si>
    <t>项目名称</t>
  </si>
  <si>
    <t>项目单位</t>
  </si>
  <si>
    <t>本年拨款</t>
  </si>
  <si>
    <t>财政专户
管理资金</t>
  </si>
  <si>
    <t>一般公共
预算</t>
  </si>
  <si>
    <t>政府性基金
预算</t>
  </si>
  <si>
    <t>国有资本
经营预算</t>
  </si>
  <si>
    <t>天津市科技创新人才培养专项</t>
  </si>
  <si>
    <t>2020年结转-天津市科学技术奖抗击新冠肺炎疫情特别奖</t>
  </si>
  <si>
    <t>高新领域科技计划项目结转（科企）</t>
  </si>
  <si>
    <t>科技业务工作经费项目</t>
  </si>
  <si>
    <t>天津市技术市场服务</t>
  </si>
  <si>
    <t>天津市科学技术发展战略研究院</t>
  </si>
  <si>
    <t>新能源育动能院市合作重点专项</t>
  </si>
  <si>
    <t>大型地震工程模拟研究设施项目（债券利息）</t>
  </si>
  <si>
    <t>生物医药领域科技计划项目结转（科企）</t>
  </si>
  <si>
    <t>科技统计与统计监测</t>
  </si>
  <si>
    <t>科学技术普及工作</t>
  </si>
  <si>
    <t>天津市科学技术信息研究所</t>
  </si>
  <si>
    <t>科技发展事业专项资金项目</t>
  </si>
  <si>
    <t>国际交流与合作</t>
  </si>
  <si>
    <t>社会发展与农村领域科技计划项目结转（科企）</t>
  </si>
  <si>
    <t>京津冀基础研究合作专项</t>
  </si>
  <si>
    <t>科技领军（培育）企业支持项目</t>
  </si>
  <si>
    <t>科技计划项目管理与服务项目</t>
  </si>
  <si>
    <t>公共卫生科研攻关专项</t>
  </si>
  <si>
    <t>高新领域科技计划项目结转项目</t>
  </si>
  <si>
    <t>科技计划项目相关责任主体失信行为管理工作</t>
  </si>
  <si>
    <t>科技业务活动服务项目</t>
  </si>
  <si>
    <t>天津市企业科技特派员</t>
  </si>
  <si>
    <t>天津市人类遗传资源管理</t>
  </si>
  <si>
    <t>科技型企业发展专项资金项目管理</t>
  </si>
  <si>
    <t>天津市科研院所发展支撑服务专项工作经费</t>
  </si>
  <si>
    <t>2021年天津市创新创业大赛项目</t>
  </si>
  <si>
    <t>编制印发《天津市资源环境领域技术蓝皮书》</t>
  </si>
  <si>
    <t>杰青评估评价服务</t>
  </si>
  <si>
    <t>外国人来华工作许可组织实施</t>
  </si>
  <si>
    <t>天津市企业研发投入后补助（结转）</t>
  </si>
  <si>
    <t>科技创新券管理服务</t>
  </si>
  <si>
    <t>2020科服网运维</t>
  </si>
  <si>
    <t>超级计算机研发项目（债券利息）</t>
  </si>
  <si>
    <t>杰青培育工作专项</t>
  </si>
  <si>
    <t>社会发展与农村领域科技计划项目结转项目</t>
  </si>
  <si>
    <t>组织天津市代表团参加中国国际人才交流大会</t>
  </si>
  <si>
    <t>科技创新战略智库培育建设</t>
  </si>
  <si>
    <t>天津市引进境外专家项目</t>
  </si>
  <si>
    <t>科学技术奖奖金</t>
  </si>
  <si>
    <t>高层次创新创业人才培养项目（科技人才计划管理专项工作）</t>
  </si>
  <si>
    <t>科技重大专项评估（新药创制专项）</t>
  </si>
  <si>
    <t>独角兽企业首次评价奖励</t>
  </si>
  <si>
    <t>天津市产业技术研究院绩效评价奖励</t>
  </si>
  <si>
    <t>创新型企业服务</t>
  </si>
  <si>
    <t>科技信息资源支出</t>
  </si>
  <si>
    <t>科创引导基金（天使、创投、专项投资）参股投资</t>
  </si>
  <si>
    <t>天津市科技统计信息系统安全等级保护测评与风险评估工作</t>
  </si>
  <si>
    <t>支持京津冀协同创新年度结转项目</t>
  </si>
  <si>
    <t>2020年结转-科技管理服务项目</t>
  </si>
  <si>
    <t>天津市促进科技成果转化交易项目</t>
  </si>
  <si>
    <t>示范区统计监测工作</t>
  </si>
  <si>
    <t>中央引导地方发展资金项目（中央专款）</t>
  </si>
  <si>
    <t>科技重大专项评估（智能制造专项）</t>
  </si>
  <si>
    <t>科技文化融合领域科技计划项目结转项目</t>
  </si>
  <si>
    <t>生物医药领域科技计划项目结转项目</t>
  </si>
  <si>
    <t>2020年结转-科技发展事业专项资金项目</t>
  </si>
  <si>
    <t>转制院所扶持经费项目</t>
  </si>
  <si>
    <t>AK设备购置</t>
  </si>
  <si>
    <t>天津市科技计划项目成果库征集与维护</t>
  </si>
  <si>
    <t>高企认定专项工作经费</t>
  </si>
  <si>
    <t>重点领域技术研究开发项目</t>
  </si>
  <si>
    <t>京津冀协同创新推动（院市合作）专项工作</t>
  </si>
  <si>
    <t>天津市科技计划项目管理信息系统运维与服务</t>
  </si>
  <si>
    <t>天津市企业研发投入后补助</t>
  </si>
  <si>
    <t>天津市科学技术普及项目</t>
  </si>
  <si>
    <t>企业重点实验室（结转）</t>
  </si>
  <si>
    <t>天津市杰出青年科学基金项目</t>
  </si>
  <si>
    <t>工程科技发展战略研究项目</t>
  </si>
  <si>
    <t>设计之都</t>
  </si>
  <si>
    <t>农业科技特派员提升工作</t>
  </si>
  <si>
    <t>应用基础研究科技计划项目结转项目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</si>
</sst>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-* #,##0.00&quot;$&quot;_-;\-* #,##0.00&quot;$&quot;_-;_-* &quot;-&quot;??&quot;$&quot;_-;_-@_-"/>
    <numFmt numFmtId="178" formatCode="#,##0;\(#,##0\)"/>
    <numFmt numFmtId="179" formatCode="#,##0;\-#,##0;&quot;-&quot;"/>
    <numFmt numFmtId="180" formatCode="_(&quot;$&quot;* #,##0.00_);_(&quot;$&quot;* \(#,##0.00\);_(&quot;$&quot;* &quot;-&quot;??_);_(@_)"/>
    <numFmt numFmtId="181" formatCode="yyyy&quot;年&quot;m&quot;月&quot;d&quot;日&quot;;@"/>
    <numFmt numFmtId="182" formatCode="\$#,##0;\(\$#,##0\)"/>
    <numFmt numFmtId="183" formatCode="\$#,##0.00;\(\$#,##0.00\)"/>
    <numFmt numFmtId="184" formatCode="_-* #,##0.00_$_-;\-* #,##0.00_$_-;_-* &quot;-&quot;??_$_-;_-@_-"/>
    <numFmt numFmtId="185" formatCode="_-* #,##0&quot;$&quot;_-;\-* #,##0&quot;$&quot;_-;_-* &quot;-&quot;&quot;$&quot;_-;_-@_-"/>
    <numFmt numFmtId="186" formatCode="_-&quot;$&quot;* #,##0_-;\-&quot;$&quot;* #,##0_-;_-&quot;$&quot;* &quot;-&quot;_-;_-@_-"/>
    <numFmt numFmtId="187" formatCode="0;_琀"/>
    <numFmt numFmtId="188" formatCode="_-* #,##0_$_-;\-* #,##0_$_-;_-* &quot;-&quot;_$_-;_-@_-"/>
    <numFmt numFmtId="189" formatCode="#,##0.0"/>
    <numFmt numFmtId="190" formatCode=";;"/>
    <numFmt numFmtId="191" formatCode="#,##0.0_ "/>
    <numFmt numFmtId="192" formatCode="#,##0.0000"/>
    <numFmt numFmtId="193" formatCode="* #,##0.00;* \-#,##0.00;* &quot;&quot;??;@"/>
    <numFmt numFmtId="194" formatCode="00"/>
  </numFmts>
  <fonts count="67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0"/>
    </font>
    <font>
      <sz val="20"/>
      <name val="黑体"/>
      <family val="0"/>
    </font>
    <font>
      <sz val="15"/>
      <name val="宋体"/>
      <family val="0"/>
    </font>
    <font>
      <sz val="22"/>
      <name val="黑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0.5"/>
      <color indexed="20"/>
      <name val="宋体"/>
      <family val="0"/>
    </font>
    <font>
      <sz val="11"/>
      <color indexed="20"/>
      <name val="宋体"/>
      <family val="0"/>
    </font>
    <font>
      <sz val="11"/>
      <name val="ＭＳ Ｐゴシック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sz val="12"/>
      <name val="Times New Roman"/>
      <family val="0"/>
    </font>
    <font>
      <sz val="11"/>
      <color indexed="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color indexed="17"/>
      <name val="楷体_GB2312"/>
      <family val="0"/>
    </font>
    <font>
      <sz val="9"/>
      <color indexed="20"/>
      <name val="宋体"/>
      <family val="0"/>
    </font>
    <font>
      <sz val="11"/>
      <color indexed="10"/>
      <name val="宋体"/>
      <family val="0"/>
    </font>
    <font>
      <sz val="12"/>
      <color indexed="16"/>
      <name val="宋体"/>
      <family val="0"/>
    </font>
    <font>
      <sz val="12"/>
      <color indexed="20"/>
      <name val="楷体_GB2312"/>
      <family val="0"/>
    </font>
    <font>
      <b/>
      <sz val="18"/>
      <name val="Arial"/>
      <family val="2"/>
    </font>
    <font>
      <b/>
      <sz val="15"/>
      <color indexed="56"/>
      <name val="宋体"/>
      <family val="0"/>
    </font>
    <font>
      <sz val="10"/>
      <name val="Times New Roman"/>
      <family val="0"/>
    </font>
    <font>
      <b/>
      <sz val="13"/>
      <color indexed="56"/>
      <name val="宋体"/>
      <family val="0"/>
    </font>
    <font>
      <b/>
      <sz val="12"/>
      <color indexed="8"/>
      <name val="宋体"/>
      <family val="0"/>
    </font>
    <font>
      <sz val="10"/>
      <color indexed="8"/>
      <name val="Arial"/>
      <family val="2"/>
    </font>
    <font>
      <sz val="12"/>
      <color indexed="17"/>
      <name val="宋体"/>
      <family val="0"/>
    </font>
    <font>
      <b/>
      <sz val="11"/>
      <color indexed="52"/>
      <name val="宋体"/>
      <family val="0"/>
    </font>
    <font>
      <sz val="12"/>
      <name val="바탕체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2"/>
      <name val="Helv"/>
      <family val="0"/>
    </font>
    <font>
      <b/>
      <sz val="13"/>
      <color indexed="62"/>
      <name val="宋体"/>
      <family val="0"/>
    </font>
    <font>
      <sz val="10.5"/>
      <color indexed="17"/>
      <name val="宋体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宋体"/>
      <family val="0"/>
    </font>
    <font>
      <sz val="9"/>
      <color indexed="17"/>
      <name val="宋体"/>
      <family val="0"/>
    </font>
    <font>
      <sz val="12"/>
      <name val="官帕眉"/>
      <family val="0"/>
    </font>
    <font>
      <sz val="12"/>
      <name val="Courier"/>
      <family val="0"/>
    </font>
    <font>
      <b/>
      <sz val="12"/>
      <name val="Arial"/>
      <family val="2"/>
    </font>
    <font>
      <sz val="11"/>
      <color indexed="60"/>
      <name val="宋体"/>
      <family val="0"/>
    </font>
    <font>
      <sz val="8"/>
      <name val="Times New Roman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name val="Arial"/>
      <family val="2"/>
    </font>
    <font>
      <sz val="7"/>
      <name val="Small Fonts"/>
      <family val="0"/>
    </font>
    <font>
      <b/>
      <sz val="21"/>
      <name val="楷体_GB2312"/>
      <family val="0"/>
    </font>
    <font>
      <b/>
      <sz val="11"/>
      <color indexed="42"/>
      <name val="宋体"/>
      <family val="0"/>
    </font>
    <font>
      <b/>
      <sz val="11"/>
      <color indexed="62"/>
      <name val="宋体"/>
      <family val="0"/>
    </font>
    <font>
      <b/>
      <i/>
      <sz val="16"/>
      <name val="Helv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indexed="22"/>
      </bottom>
    </border>
    <border>
      <left/>
      <right/>
      <top style="medium"/>
      <bottom style="medium"/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 style="thin"/>
      <bottom style="thin"/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38" fillId="2" borderId="0" applyNumberFormat="0" applyBorder="0" applyAlignment="0" applyProtection="0"/>
    <xf numFmtId="0" fontId="9" fillId="2" borderId="0" applyNumberFormat="0" applyBorder="0" applyAlignment="0" applyProtection="0"/>
    <xf numFmtId="0" fontId="20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0" fillId="5" borderId="0" applyNumberFormat="0" applyBorder="0" applyAlignment="0" applyProtection="0"/>
    <xf numFmtId="0" fontId="15" fillId="6" borderId="0" applyNumberFormat="0" applyBorder="0" applyAlignment="0" applyProtection="0"/>
    <xf numFmtId="0" fontId="9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9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13" fillId="6" borderId="0" applyNumberFormat="0" applyBorder="0" applyAlignment="0" applyProtection="0"/>
    <xf numFmtId="0" fontId="20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0" fillId="8" borderId="0" applyNumberFormat="0" applyBorder="0" applyAlignment="0" applyProtection="0"/>
    <xf numFmtId="0" fontId="9" fillId="4" borderId="0" applyNumberFormat="0" applyBorder="0" applyAlignment="0" applyProtection="0"/>
    <xf numFmtId="0" fontId="19" fillId="9" borderId="0" applyNumberFormat="0" applyBorder="0" applyAlignment="0" applyProtection="0"/>
    <xf numFmtId="0" fontId="27" fillId="2" borderId="0" applyNumberFormat="0" applyBorder="0" applyAlignment="0" applyProtection="0"/>
    <xf numFmtId="0" fontId="13" fillId="3" borderId="0" applyNumberFormat="0" applyBorder="0" applyAlignment="0" applyProtection="0"/>
    <xf numFmtId="0" fontId="20" fillId="2" borderId="0" applyNumberFormat="0" applyBorder="0" applyAlignment="0" applyProtection="0"/>
    <xf numFmtId="0" fontId="9" fillId="2" borderId="0" applyNumberFormat="0" applyBorder="0" applyAlignment="0" applyProtection="0"/>
    <xf numFmtId="0" fontId="51" fillId="0" borderId="0">
      <alignment/>
      <protection/>
    </xf>
    <xf numFmtId="43" fontId="2" fillId="0" borderId="0" applyFont="0" applyFill="0" applyBorder="0" applyAlignment="0" applyProtection="0"/>
    <xf numFmtId="0" fontId="13" fillId="3" borderId="0" applyNumberFormat="0" applyBorder="0" applyAlignment="0" applyProtection="0"/>
    <xf numFmtId="0" fontId="35" fillId="0" borderId="1" applyNumberFormat="0" applyFill="0" applyAlignment="0" applyProtection="0"/>
    <xf numFmtId="0" fontId="9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40" fontId="14" fillId="0" borderId="0" applyFont="0" applyFill="0" applyBorder="0" applyAlignment="0" applyProtection="0"/>
    <xf numFmtId="0" fontId="2" fillId="0" borderId="0">
      <alignment/>
      <protection/>
    </xf>
    <xf numFmtId="0" fontId="18" fillId="10" borderId="0" applyNumberFormat="0" applyBorder="0" applyAlignment="0" applyProtection="0"/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16" fillId="11" borderId="0" applyNumberFormat="0" applyBorder="0" applyAlignment="0" applyProtection="0"/>
    <xf numFmtId="2" fontId="57" fillId="0" borderId="0" applyProtection="0">
      <alignment/>
    </xf>
    <xf numFmtId="0" fontId="20" fillId="12" borderId="0" applyNumberFormat="0" applyBorder="0" applyAlignment="0" applyProtection="0"/>
    <xf numFmtId="0" fontId="12" fillId="3" borderId="0" applyNumberFormat="0" applyBorder="0" applyAlignment="0" applyProtection="0"/>
    <xf numFmtId="0" fontId="20" fillId="7" borderId="0" applyNumberFormat="0" applyBorder="0" applyAlignment="0" applyProtection="0"/>
    <xf numFmtId="0" fontId="13" fillId="3" borderId="0" applyNumberFormat="0" applyBorder="0" applyAlignment="0" applyProtection="0"/>
    <xf numFmtId="0" fontId="52" fillId="0" borderId="2" applyNumberFormat="0" applyAlignment="0" applyProtection="0"/>
    <xf numFmtId="0" fontId="22" fillId="0" borderId="3" applyNumberFormat="0" applyFill="0" applyAlignment="0" applyProtection="0"/>
    <xf numFmtId="0" fontId="20" fillId="13" borderId="0" applyNumberFormat="0" applyBorder="0" applyAlignment="0" applyProtection="0"/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9" fontId="5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9" fillId="14" borderId="0" applyNumberFormat="0" applyBorder="0" applyAlignment="0" applyProtection="0"/>
    <xf numFmtId="0" fontId="42" fillId="15" borderId="4" applyNumberFormat="0" applyAlignment="0" applyProtection="0"/>
    <xf numFmtId="0" fontId="24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9" fillId="2" borderId="0" applyNumberFormat="0" applyBorder="0" applyAlignment="0" applyProtection="0"/>
    <xf numFmtId="0" fontId="45" fillId="4" borderId="0" applyNumberFormat="0" applyBorder="0" applyAlignment="0" applyProtection="0"/>
    <xf numFmtId="0" fontId="20" fillId="17" borderId="0" applyNumberFormat="0" applyBorder="0" applyAlignment="0" applyProtection="0"/>
    <xf numFmtId="0" fontId="13" fillId="3" borderId="0" applyNumberFormat="0" applyBorder="0" applyAlignment="0" applyProtection="0"/>
    <xf numFmtId="38" fontId="47" fillId="15" borderId="0" applyNumberFormat="0" applyBorder="0" applyAlignment="0" applyProtection="0"/>
    <xf numFmtId="0" fontId="9" fillId="2" borderId="0" applyNumberFormat="0" applyBorder="0" applyAlignment="0" applyProtection="0"/>
    <xf numFmtId="0" fontId="38" fillId="18" borderId="0" applyNumberFormat="0" applyBorder="0" applyAlignment="0" applyProtection="0"/>
    <xf numFmtId="0" fontId="20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0" fillId="15" borderId="0" applyNumberFormat="0" applyBorder="0" applyAlignment="0" applyProtection="0"/>
    <xf numFmtId="0" fontId="18" fillId="13" borderId="0" applyNumberFormat="0" applyBorder="0" applyAlignment="0" applyProtection="0"/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8" fillId="14" borderId="0" applyNumberFormat="0" applyBorder="0" applyAlignment="0" applyProtection="0"/>
    <xf numFmtId="0" fontId="13" fillId="3" borderId="0" applyNumberFormat="0" applyBorder="0" applyAlignment="0" applyProtection="0"/>
    <xf numFmtId="0" fontId="64" fillId="0" borderId="0" applyProtection="0">
      <alignment vertical="center"/>
    </xf>
    <xf numFmtId="0" fontId="9" fillId="4" borderId="0" applyNumberFormat="0" applyBorder="0" applyAlignment="0" applyProtection="0"/>
    <xf numFmtId="0" fontId="43" fillId="0" borderId="0">
      <alignment/>
      <protection/>
    </xf>
    <xf numFmtId="0" fontId="13" fillId="3" borderId="0" applyNumberFormat="0" applyBorder="0" applyAlignment="0" applyProtection="0"/>
    <xf numFmtId="0" fontId="25" fillId="9" borderId="5" applyNumberFormat="0" applyAlignment="0" applyProtection="0"/>
    <xf numFmtId="0" fontId="9" fillId="2" borderId="0" applyNumberFormat="0" applyBorder="0" applyAlignment="0" applyProtection="0"/>
    <xf numFmtId="0" fontId="20" fillId="12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13" fillId="6" borderId="0" applyNumberFormat="0" applyBorder="0" applyAlignment="0" applyProtection="0"/>
    <xf numFmtId="0" fontId="41" fillId="0" borderId="0">
      <alignment/>
      <protection/>
    </xf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20" fillId="0" borderId="0">
      <alignment vertical="center"/>
      <protection/>
    </xf>
    <xf numFmtId="0" fontId="1" fillId="0" borderId="6">
      <alignment horizontal="distributed" vertical="center" wrapText="1"/>
      <protection/>
    </xf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20" fillId="9" borderId="0" applyNumberFormat="0" applyBorder="0" applyAlignment="0" applyProtection="0"/>
    <xf numFmtId="0" fontId="8" fillId="19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0" fillId="9" borderId="0" applyNumberFormat="0" applyBorder="0" applyAlignment="0" applyProtection="0"/>
    <xf numFmtId="0" fontId="2" fillId="0" borderId="0">
      <alignment vertical="center"/>
      <protection/>
    </xf>
    <xf numFmtId="0" fontId="18" fillId="2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5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38" fillId="18" borderId="0" applyNumberFormat="0" applyBorder="0" applyAlignment="0" applyProtection="0"/>
    <xf numFmtId="184" fontId="17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9" fillId="7" borderId="5" applyNumberFormat="0" applyAlignment="0" applyProtection="0"/>
    <xf numFmtId="0" fontId="9" fillId="2" borderId="0" applyNumberFormat="0" applyBorder="0" applyAlignment="0" applyProtection="0"/>
    <xf numFmtId="0" fontId="13" fillId="6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43" fontId="41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5" fillId="6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8" fillId="21" borderId="0" applyNumberFormat="0" applyBorder="0" applyAlignment="0" applyProtection="0"/>
    <xf numFmtId="0" fontId="9" fillId="2" borderId="0" applyNumberFormat="0" applyBorder="0" applyAlignment="0" applyProtection="0"/>
    <xf numFmtId="0" fontId="38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15" fillId="3" borderId="0" applyNumberFormat="0" applyBorder="0" applyAlignment="0" applyProtection="0"/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57" fillId="0" borderId="7" applyProtection="0">
      <alignment/>
    </xf>
    <xf numFmtId="0" fontId="60" fillId="22" borderId="8" applyNumberFormat="0" applyAlignment="0" applyProtection="0"/>
    <xf numFmtId="1" fontId="41" fillId="0" borderId="0">
      <alignment/>
      <protection/>
    </xf>
    <xf numFmtId="0" fontId="9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Font="0" applyFill="0" applyBorder="0" applyAlignment="0" applyProtection="0"/>
    <xf numFmtId="0" fontId="15" fillId="6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25" fillId="9" borderId="5" applyNumberFormat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1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0" fillId="2" borderId="0" applyNumberFormat="0" applyBorder="0" applyAlignment="0" applyProtection="0"/>
    <xf numFmtId="0" fontId="13" fillId="3" borderId="0" applyProtection="0">
      <alignment vertical="center"/>
    </xf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16" fillId="2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5" fillId="3" borderId="0" applyNumberFormat="0" applyBorder="0" applyAlignment="0" applyProtection="0"/>
    <xf numFmtId="0" fontId="65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" fillId="0" borderId="0">
      <alignment/>
      <protection/>
    </xf>
    <xf numFmtId="0" fontId="18" fillId="26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187" fontId="46" fillId="0" borderId="0" applyFont="0" applyFill="0" applyBorder="0" applyAlignment="0" applyProtection="0"/>
    <xf numFmtId="0" fontId="13" fillId="3" borderId="0" applyNumberFormat="0" applyBorder="0" applyAlignment="0" applyProtection="0"/>
    <xf numFmtId="0" fontId="20" fillId="13" borderId="0" applyNumberFormat="0" applyBorder="0" applyAlignment="0" applyProtection="0"/>
    <xf numFmtId="0" fontId="22" fillId="0" borderId="3" applyNumberFormat="0" applyFill="0" applyAlignment="0" applyProtection="0"/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9" fontId="2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0" fillId="8" borderId="0" applyNumberFormat="0" applyBorder="0" applyAlignment="0" applyProtection="0"/>
    <xf numFmtId="0" fontId="39" fillId="15" borderId="5" applyNumberFormat="0" applyAlignment="0" applyProtection="0"/>
    <xf numFmtId="0" fontId="13" fillId="3" borderId="0" applyNumberFormat="0" applyBorder="0" applyAlignment="0" applyProtection="0"/>
    <xf numFmtId="37" fontId="58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9" fillId="0" borderId="0">
      <alignment horizontal="centerContinuous" vertical="center"/>
      <protection/>
    </xf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20" fillId="4" borderId="0" applyNumberFormat="0" applyBorder="0" applyAlignment="0" applyProtection="0"/>
    <xf numFmtId="0" fontId="30" fillId="27" borderId="0" applyNumberFormat="0" applyBorder="0" applyAlignment="0" applyProtection="0"/>
    <xf numFmtId="0" fontId="1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0" fillId="9" borderId="0" applyNumberFormat="0" applyBorder="0" applyAlignment="0" applyProtection="0"/>
    <xf numFmtId="0" fontId="13" fillId="3" borderId="0" applyNumberFormat="0" applyBorder="0" applyAlignment="0" applyProtection="0"/>
    <xf numFmtId="183" fontId="34" fillId="0" borderId="0">
      <alignment/>
      <protection/>
    </xf>
    <xf numFmtId="0" fontId="35" fillId="0" borderId="1" applyNumberFormat="0" applyFill="0" applyAlignment="0" applyProtection="0"/>
    <xf numFmtId="0" fontId="9" fillId="2" borderId="0" applyNumberFormat="0" applyBorder="0" applyAlignment="0" applyProtection="0"/>
    <xf numFmtId="0" fontId="23" fillId="22" borderId="8" applyNumberFormat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1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3" fillId="0" borderId="9" applyNumberFormat="0" applyFill="0" applyAlignment="0" applyProtection="0"/>
    <xf numFmtId="0" fontId="20" fillId="12" borderId="0" applyNumberFormat="0" applyBorder="0" applyAlignment="0" applyProtection="0"/>
    <xf numFmtId="0" fontId="14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3" borderId="0" applyNumberFormat="0" applyBorder="0" applyAlignment="0" applyProtection="0"/>
    <xf numFmtId="0" fontId="36" fillId="28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40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32" fillId="0" borderId="0" applyProtection="0">
      <alignment/>
    </xf>
    <xf numFmtId="0" fontId="13" fillId="3" borderId="0" applyNumberFormat="0" applyBorder="0" applyAlignment="0" applyProtection="0"/>
    <xf numFmtId="0" fontId="48" fillId="0" borderId="10" applyNumberFormat="0" applyFill="0" applyAlignment="0" applyProtection="0"/>
    <xf numFmtId="0" fontId="2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7" fillId="0" borderId="0" applyFont="0" applyFill="0" applyBorder="0" applyAlignment="0" applyProtection="0"/>
    <xf numFmtId="0" fontId="9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0" fontId="30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59" fillId="0" borderId="0">
      <alignment horizontal="centerContinuous" vertical="center"/>
      <protection/>
    </xf>
    <xf numFmtId="0" fontId="31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0" fillId="12" borderId="0" applyNumberFormat="0" applyBorder="0" applyAlignment="0" applyProtection="0"/>
    <xf numFmtId="0" fontId="9" fillId="2" borderId="0" applyNumberFormat="0" applyBorder="0" applyAlignment="0" applyProtection="0"/>
    <xf numFmtId="0" fontId="66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20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8" borderId="0" applyNumberFormat="0" applyBorder="0" applyAlignment="0" applyProtection="0"/>
    <xf numFmtId="0" fontId="11" fillId="0" borderId="11" applyNumberFormat="0" applyFill="0" applyAlignment="0" applyProtection="0"/>
    <xf numFmtId="0" fontId="9" fillId="2" borderId="0" applyNumberFormat="0" applyBorder="0" applyAlignment="0" applyProtection="0"/>
    <xf numFmtId="0" fontId="27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9" fillId="2" borderId="0" applyNumberFormat="0" applyBorder="0" applyAlignment="0" applyProtection="0"/>
    <xf numFmtId="0" fontId="2" fillId="29" borderId="12" applyNumberFormat="0" applyFont="0" applyAlignment="0" applyProtection="0"/>
    <xf numFmtId="0" fontId="18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8" fillId="30" borderId="0" applyNumberFormat="0" applyBorder="0" applyAlignment="0" applyProtection="0"/>
    <xf numFmtId="0" fontId="13" fillId="3" borderId="0" applyNumberFormat="0" applyBorder="0" applyAlignment="0" applyProtection="0"/>
    <xf numFmtId="0" fontId="18" fillId="26" borderId="0" applyNumberFormat="0" applyBorder="0" applyAlignment="0" applyProtection="0"/>
    <xf numFmtId="0" fontId="2" fillId="0" borderId="0">
      <alignment/>
      <protection/>
    </xf>
    <xf numFmtId="0" fontId="13" fillId="3" borderId="0" applyNumberFormat="0" applyBorder="0" applyAlignment="0" applyProtection="0"/>
    <xf numFmtId="0" fontId="1" fillId="0" borderId="0">
      <alignment/>
      <protection/>
    </xf>
    <xf numFmtId="0" fontId="18" fillId="3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8" fillId="27" borderId="0" applyNumberFormat="0" applyBorder="0" applyAlignment="0" applyProtection="0"/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Protection="0">
      <alignment vertical="center"/>
    </xf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177" fontId="17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20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3" fillId="3" borderId="0" applyNumberFormat="0" applyBorder="0" applyAlignment="0" applyProtection="0"/>
    <xf numFmtId="0" fontId="16" fillId="31" borderId="0" applyNumberFormat="0" applyBorder="0" applyAlignment="0" applyProtection="0"/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1" fillId="3" borderId="0" applyNumberFormat="0" applyBorder="0" applyAlignment="0" applyProtection="0"/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32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20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9" fillId="4" borderId="0" applyNumberFormat="0" applyBorder="0" applyAlignment="0" applyProtection="0"/>
    <xf numFmtId="0" fontId="13" fillId="3" borderId="0" applyNumberFormat="0" applyBorder="0" applyAlignment="0" applyProtection="0"/>
    <xf numFmtId="0" fontId="8" fillId="21" borderId="0" applyNumberFormat="0" applyBorder="0" applyAlignment="0" applyProtection="0"/>
    <xf numFmtId="0" fontId="25" fillId="9" borderId="5" applyNumberFormat="0" applyAlignment="0" applyProtection="0"/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39" fillId="15" borderId="5" applyNumberFormat="0" applyAlignment="0" applyProtection="0"/>
    <xf numFmtId="0" fontId="13" fillId="6" borderId="0" applyNumberFormat="0" applyBorder="0" applyAlignment="0" applyProtection="0"/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38" fontId="14" fillId="0" borderId="0" applyFont="0" applyFill="0" applyBorder="0" applyAlignment="0" applyProtection="0"/>
    <xf numFmtId="0" fontId="21" fillId="0" borderId="13" applyNumberFormat="0" applyFill="0" applyAlignment="0" applyProtection="0"/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16" fillId="33" borderId="0" applyNumberFormat="0" applyBorder="0" applyAlignment="0" applyProtection="0"/>
    <xf numFmtId="0" fontId="23" fillId="22" borderId="8" applyNumberFormat="0" applyAlignment="0" applyProtection="0"/>
    <xf numFmtId="0" fontId="9" fillId="2" borderId="0" applyNumberFormat="0" applyBorder="0" applyAlignment="0" applyProtection="0"/>
    <xf numFmtId="9" fontId="2" fillId="0" borderId="0" applyFont="0" applyFill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31" fillId="3" borderId="0" applyNumberFormat="0" applyBorder="0" applyAlignment="0" applyProtection="0"/>
    <xf numFmtId="0" fontId="34" fillId="0" borderId="0">
      <alignment/>
      <protection/>
    </xf>
    <xf numFmtId="0" fontId="53" fillId="34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176" fontId="1" fillId="0" borderId="6">
      <alignment vertical="center"/>
      <protection locked="0"/>
    </xf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6" fillId="35" borderId="0" applyNumberFormat="0" applyBorder="0" applyAlignment="0" applyProtection="0"/>
    <xf numFmtId="0" fontId="48" fillId="0" borderId="10" applyNumberFormat="0" applyFill="0" applyAlignment="0" applyProtection="0"/>
    <xf numFmtId="0" fontId="9" fillId="2" borderId="0" applyNumberFormat="0" applyBorder="0" applyAlignment="0" applyProtection="0"/>
    <xf numFmtId="0" fontId="18" fillId="32" borderId="0" applyNumberFormat="0" applyBorder="0" applyAlignment="0" applyProtection="0"/>
    <xf numFmtId="0" fontId="13" fillId="3" borderId="0" applyNumberFormat="0" applyBorder="0" applyAlignment="0" applyProtection="0"/>
    <xf numFmtId="0" fontId="15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0" fillId="15" borderId="0" applyNumberFormat="0" applyBorder="0" applyAlignment="0" applyProtection="0"/>
    <xf numFmtId="0" fontId="30" fillId="5" borderId="0" applyNumberFormat="0" applyBorder="0" applyAlignment="0" applyProtection="0"/>
    <xf numFmtId="0" fontId="9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3" borderId="0" applyNumberFormat="0" applyBorder="0" applyAlignment="0" applyProtection="0"/>
    <xf numFmtId="0" fontId="20" fillId="34" borderId="0" applyNumberFormat="0" applyBorder="0" applyAlignment="0" applyProtection="0"/>
    <xf numFmtId="178" fontId="34" fillId="0" borderId="0">
      <alignment/>
      <protection/>
    </xf>
    <xf numFmtId="0" fontId="9" fillId="2" borderId="0" applyNumberFormat="0" applyBorder="0" applyAlignment="0" applyProtection="0"/>
    <xf numFmtId="0" fontId="8" fillId="21" borderId="0" applyNumberFormat="0" applyBorder="0" applyAlignment="0" applyProtection="0"/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53" fillId="34" borderId="0" applyNumberFormat="0" applyBorder="0" applyAlignment="0" applyProtection="0"/>
    <xf numFmtId="0" fontId="9" fillId="2" borderId="0" applyNumberFormat="0" applyBorder="0" applyAlignment="0" applyProtection="0"/>
    <xf numFmtId="0" fontId="2" fillId="29" borderId="12" applyNumberFormat="0" applyFont="0" applyAlignment="0" applyProtection="0"/>
    <xf numFmtId="0" fontId="13" fillId="3" borderId="0" applyNumberFormat="0" applyBorder="0" applyAlignment="0" applyProtection="0"/>
    <xf numFmtId="0" fontId="31" fillId="3" borderId="0" applyNumberFormat="0" applyBorder="0" applyAlignment="0" applyProtection="0"/>
    <xf numFmtId="0" fontId="20" fillId="29" borderId="0" applyNumberFormat="0" applyBorder="0" applyAlignment="0" applyProtection="0"/>
    <xf numFmtId="0" fontId="13" fillId="3" borderId="0" applyNumberFormat="0" applyBorder="0" applyAlignment="0" applyProtection="0"/>
    <xf numFmtId="41" fontId="34" fillId="0" borderId="0" applyFont="0" applyFill="0" applyBorder="0" applyAlignment="0" applyProtection="0"/>
    <xf numFmtId="0" fontId="9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13" fillId="3" borderId="0" applyNumberFormat="0" applyBorder="0" applyAlignment="0" applyProtection="0"/>
    <xf numFmtId="0" fontId="16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0" fillId="0" borderId="0">
      <alignment vertical="center"/>
      <protection/>
    </xf>
    <xf numFmtId="0" fontId="2" fillId="0" borderId="0">
      <alignment vertical="center"/>
      <protection/>
    </xf>
    <xf numFmtId="0" fontId="13" fillId="3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9" fillId="2" borderId="0" applyNumberFormat="0" applyBorder="0" applyAlignment="0" applyProtection="0"/>
    <xf numFmtId="0" fontId="57" fillId="0" borderId="0" applyProtection="0">
      <alignment/>
    </xf>
    <xf numFmtId="0" fontId="20" fillId="9" borderId="0" applyNumberFormat="0" applyBorder="0" applyAlignment="0" applyProtection="0"/>
    <xf numFmtId="185" fontId="17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6" fillId="23" borderId="0" applyNumberFormat="0" applyBorder="0" applyAlignment="0" applyProtection="0"/>
    <xf numFmtId="0" fontId="19" fillId="3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9" fillId="4" borderId="0" applyNumberFormat="0" applyBorder="0" applyAlignment="0" applyProtection="0"/>
    <xf numFmtId="0" fontId="16" fillId="24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15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43" fontId="2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6" fillId="36" borderId="0" applyNumberFormat="0" applyBorder="0" applyAlignment="0" applyProtection="0"/>
    <xf numFmtId="0" fontId="13" fillId="3" borderId="0" applyNumberFormat="0" applyBorder="0" applyAlignment="0" applyProtection="0"/>
    <xf numFmtId="0" fontId="33" fillId="0" borderId="9" applyNumberFormat="0" applyFill="0" applyAlignment="0" applyProtection="0"/>
    <xf numFmtId="0" fontId="38" fillId="2" borderId="0" applyNumberFormat="0" applyBorder="0" applyAlignment="0" applyProtection="0"/>
    <xf numFmtId="0" fontId="16" fillId="37" borderId="0" applyNumberFormat="0" applyBorder="0" applyAlignment="0" applyProtection="0"/>
    <xf numFmtId="0" fontId="27" fillId="2" borderId="0" applyNumberFormat="0" applyBorder="0" applyAlignment="0" applyProtection="0"/>
    <xf numFmtId="0" fontId="36" fillId="38" borderId="0" applyNumberFormat="0" applyBorder="0" applyAlignment="0" applyProtection="0"/>
    <xf numFmtId="181" fontId="46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13" fillId="3" borderId="0" applyNumberFormat="0" applyBorder="0" applyAlignment="0" applyProtection="0"/>
    <xf numFmtId="0" fontId="41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0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5" fillId="6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20" fillId="39" borderId="0" applyNumberFormat="0" applyBorder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0" applyNumberFormat="0" applyBorder="0" applyAlignment="0" applyProtection="0"/>
    <xf numFmtId="0" fontId="13" fillId="3" borderId="0" applyNumberFormat="0" applyBorder="0" applyAlignment="0" applyProtection="0"/>
    <xf numFmtId="1" fontId="1" fillId="0" borderId="6">
      <alignment vertical="center"/>
      <protection locked="0"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42" fontId="0" fillId="0" borderId="0" applyFont="0" applyFill="0" applyBorder="0" applyAlignment="0" applyProtection="0"/>
    <xf numFmtId="179" fontId="37" fillId="0" borderId="0" applyFill="0" applyBorder="0" applyAlignment="0">
      <protection/>
    </xf>
    <xf numFmtId="0" fontId="8" fillId="25" borderId="0" applyNumberFormat="0" applyBorder="0" applyAlignment="0" applyProtection="0"/>
    <xf numFmtId="0" fontId="13" fillId="3" borderId="0" applyNumberFormat="0" applyBorder="0" applyAlignment="0" applyProtection="0"/>
    <xf numFmtId="0" fontId="2" fillId="0" borderId="0">
      <alignment vertical="center"/>
      <protection/>
    </xf>
    <xf numFmtId="0" fontId="13" fillId="3" borderId="0" applyNumberFormat="0" applyBorder="0" applyAlignment="0" applyProtection="0"/>
    <xf numFmtId="0" fontId="16" fillId="37" borderId="0" applyNumberFormat="0" applyBorder="0" applyAlignment="0" applyProtection="0"/>
    <xf numFmtId="0" fontId="13" fillId="3" borderId="0" applyNumberFormat="0" applyBorder="0" applyAlignment="0" applyProtection="0"/>
    <xf numFmtId="0" fontId="16" fillId="40" borderId="0" applyNumberFormat="0" applyBorder="0" applyAlignment="0" applyProtection="0"/>
    <xf numFmtId="0" fontId="13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21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38" fillId="18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7" fillId="0" borderId="0" applyFont="0" applyFill="0" applyBorder="0" applyAlignment="0" applyProtection="0"/>
    <xf numFmtId="0" fontId="52" fillId="0" borderId="14">
      <alignment horizontal="left" vertical="center"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41" borderId="0" applyNumberFormat="0" applyBorder="0" applyAlignment="0" applyProtection="0"/>
    <xf numFmtId="0" fontId="13" fillId="6" borderId="0" applyNumberFormat="0" applyBorder="0" applyAlignment="0" applyProtection="0"/>
    <xf numFmtId="186" fontId="41" fillId="0" borderId="0" applyFont="0" applyFill="0" applyBorder="0" applyAlignment="0" applyProtection="0"/>
    <xf numFmtId="182" fontId="34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1" fillId="0" borderId="15" applyNumberFormat="0" applyFill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3" fillId="34" borderId="0" applyNumberFormat="0" applyBorder="0" applyAlignment="0" applyProtection="0"/>
    <xf numFmtId="0" fontId="9" fillId="2" borderId="0" applyNumberFormat="0" applyBorder="0" applyAlignment="0" applyProtection="0"/>
    <xf numFmtId="0" fontId="13" fillId="6" borderId="0" applyNumberFormat="0" applyBorder="0" applyAlignment="0" applyProtection="0"/>
    <xf numFmtId="0" fontId="38" fillId="18" borderId="0" applyNumberFormat="0" applyBorder="0" applyAlignment="0" applyProtection="0"/>
    <xf numFmtId="0" fontId="61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52" fillId="0" borderId="0" applyProtection="0">
      <alignment/>
    </xf>
    <xf numFmtId="0" fontId="20" fillId="29" borderId="12" applyNumberFormat="0" applyFont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10" fontId="47" fillId="7" borderId="6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9" fillId="2" borderId="0" applyNumberFormat="0" applyBorder="0" applyAlignment="0" applyProtection="0"/>
    <xf numFmtId="0" fontId="25" fillId="9" borderId="5" applyNumberFormat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5" fillId="3" borderId="0" applyNumberFormat="0" applyBorder="0" applyAlignment="0" applyProtection="0"/>
    <xf numFmtId="0" fontId="41" fillId="0" borderId="0">
      <alignment/>
      <protection/>
    </xf>
    <xf numFmtId="0" fontId="13" fillId="3" borderId="0" applyNumberFormat="0" applyBorder="0" applyAlignment="0" applyProtection="0"/>
    <xf numFmtId="0" fontId="11" fillId="0" borderId="11" applyNumberFormat="0" applyFill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45" fillId="2" borderId="0" applyNumberFormat="0" applyBorder="0" applyAlignment="0" applyProtection="0"/>
    <xf numFmtId="0" fontId="62" fillId="0" borderId="0">
      <alignment/>
      <protection/>
    </xf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2" fillId="7" borderId="4" applyNumberFormat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5" fillId="6" borderId="0" applyNumberFormat="0" applyBorder="0" applyAlignment="0" applyProtection="0"/>
    <xf numFmtId="0" fontId="8" fillId="21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8" fillId="2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0" fillId="3" borderId="0" applyNumberFormat="0" applyBorder="0" applyAlignment="0" applyProtection="0"/>
    <xf numFmtId="0" fontId="13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18" fillId="42" borderId="0" applyNumberFormat="0" applyBorder="0" applyAlignment="0" applyProtection="0"/>
    <xf numFmtId="0" fontId="31" fillId="3" borderId="0" applyNumberFormat="0" applyBorder="0" applyAlignment="0" applyProtection="0"/>
    <xf numFmtId="0" fontId="2" fillId="0" borderId="0">
      <alignment/>
      <protection/>
    </xf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15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1" fontId="2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" fillId="0" borderId="0">
      <alignment/>
      <protection/>
    </xf>
    <xf numFmtId="0" fontId="13" fillId="3" borderId="0" applyNumberFormat="0" applyBorder="0" applyAlignment="0" applyProtection="0"/>
    <xf numFmtId="0" fontId="16" fillId="4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9" fontId="2" fillId="0" borderId="0" applyFont="0" applyFill="0" applyBorder="0" applyAlignment="0" applyProtection="0"/>
    <xf numFmtId="0" fontId="13" fillId="3" borderId="0" applyNumberFormat="0" applyBorder="0" applyAlignment="0" applyProtection="0"/>
    <xf numFmtId="0" fontId="2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6" borderId="0" applyNumberFormat="0" applyBorder="0" applyAlignment="0" applyProtection="0"/>
    <xf numFmtId="0" fontId="13" fillId="3" borderId="0" applyNumberFormat="0" applyBorder="0" applyAlignment="0" applyProtection="0"/>
    <xf numFmtId="0" fontId="20" fillId="17" borderId="0" applyNumberFormat="0" applyBorder="0" applyAlignment="0" applyProtection="0"/>
    <xf numFmtId="0" fontId="13" fillId="3" borderId="0" applyNumberFormat="0" applyBorder="0" applyAlignment="0" applyProtection="0"/>
    <xf numFmtId="0" fontId="15" fillId="3" borderId="0" applyNumberFormat="0" applyBorder="0" applyAlignment="0" applyProtection="0"/>
    <xf numFmtId="0" fontId="31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" fillId="0" borderId="0">
      <alignment/>
      <protection/>
    </xf>
    <xf numFmtId="0" fontId="13" fillId="3" borderId="0" applyNumberFormat="0" applyBorder="0" applyAlignment="0" applyProtection="0"/>
    <xf numFmtId="0" fontId="2" fillId="0" borderId="0">
      <alignment/>
      <protection/>
    </xf>
    <xf numFmtId="0" fontId="42" fillId="15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19" fillId="14" borderId="0" applyNumberFormat="0" applyBorder="0" applyAlignment="0" applyProtection="0"/>
    <xf numFmtId="0" fontId="9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0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7" fillId="0" borderId="0">
      <alignment vertical="center"/>
      <protection/>
    </xf>
    <xf numFmtId="0" fontId="9" fillId="2" borderId="0" applyNumberFormat="0" applyBorder="0" applyAlignment="0" applyProtection="0"/>
    <xf numFmtId="0" fontId="18" fillId="42" borderId="0" applyNumberFormat="0" applyBorder="0" applyAlignment="0" applyProtection="0"/>
    <xf numFmtId="0" fontId="13" fillId="6" borderId="0" applyNumberFormat="0" applyBorder="0" applyAlignment="0" applyProtection="0"/>
    <xf numFmtId="0" fontId="2" fillId="0" borderId="0">
      <alignment/>
      <protection/>
    </xf>
    <xf numFmtId="0" fontId="20" fillId="39" borderId="0" applyNumberFormat="0" applyBorder="0" applyAlignment="0" applyProtection="0"/>
    <xf numFmtId="0" fontId="13" fillId="3" borderId="0" applyNumberFormat="0" applyBorder="0" applyAlignment="0" applyProtection="0"/>
    <xf numFmtId="0" fontId="2" fillId="0" borderId="0">
      <alignment/>
      <protection/>
    </xf>
    <xf numFmtId="0" fontId="9" fillId="2" borderId="0" applyNumberFormat="0" applyBorder="0" applyAlignment="0" applyProtection="0"/>
    <xf numFmtId="0" fontId="2" fillId="0" borderId="0">
      <alignment/>
      <protection/>
    </xf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13" fillId="6" borderId="0" applyNumberFormat="0" applyBorder="0" applyAlignment="0" applyProtection="0"/>
    <xf numFmtId="0" fontId="38" fillId="4" borderId="0" applyNumberFormat="0" applyBorder="0" applyAlignment="0" applyProtection="0"/>
    <xf numFmtId="0" fontId="45" fillId="4" borderId="0" applyNumberFormat="0" applyBorder="0" applyAlignment="0" applyProtection="0"/>
    <xf numFmtId="0" fontId="18" fillId="10" borderId="0" applyNumberFormat="0" applyBorder="0" applyAlignment="0" applyProtection="0"/>
    <xf numFmtId="0" fontId="3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" fillId="0" borderId="0">
      <alignment vertical="center"/>
      <protection/>
    </xf>
    <xf numFmtId="43" fontId="34" fillId="0" borderId="0" applyFont="0" applyFill="0" applyBorder="0" applyAlignment="0" applyProtection="0"/>
    <xf numFmtId="0" fontId="19" fillId="8" borderId="0" applyNumberFormat="0" applyBorder="0" applyAlignment="0" applyProtection="0"/>
    <xf numFmtId="0" fontId="3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38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8" fillId="18" borderId="0" applyNumberFormat="0" applyBorder="0" applyAlignment="0" applyProtection="0"/>
    <xf numFmtId="0" fontId="9" fillId="2" borderId="0" applyNumberFormat="0" applyBorder="0" applyAlignment="0" applyProtection="0"/>
    <xf numFmtId="0" fontId="38" fillId="2" borderId="0" applyNumberFormat="0" applyBorder="0" applyAlignment="0" applyProtection="0"/>
    <xf numFmtId="0" fontId="4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44" borderId="0" applyNumberFormat="0" applyBorder="0" applyAlignment="0" applyProtection="0"/>
    <xf numFmtId="0" fontId="13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18" fillId="8" borderId="0" applyNumberFormat="0" applyBorder="0" applyAlignment="0" applyProtection="0"/>
    <xf numFmtId="0" fontId="9" fillId="4" borderId="0" applyNumberFormat="0" applyBorder="0" applyAlignment="0" applyProtection="0"/>
    <xf numFmtId="0" fontId="13" fillId="3" borderId="0" applyNumberFormat="0" applyBorder="0" applyAlignment="0" applyProtection="0"/>
    <xf numFmtId="0" fontId="38" fillId="4" borderId="0" applyNumberFormat="0" applyBorder="0" applyAlignment="0" applyProtection="0"/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9" fillId="4" borderId="0" applyNumberFormat="0" applyBorder="0" applyAlignment="0" applyProtection="0"/>
    <xf numFmtId="41" fontId="41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1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4" fillId="0" borderId="1" applyNumberFormat="0" applyFill="0" applyAlignment="0" applyProtection="0"/>
    <xf numFmtId="0" fontId="38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8" fillId="25" borderId="0" applyNumberFormat="0" applyBorder="0" applyAlignment="0" applyProtection="0"/>
    <xf numFmtId="10" fontId="41" fillId="0" borderId="0" applyFont="0" applyFill="0" applyBorder="0" applyAlignment="0" applyProtection="0"/>
    <xf numFmtId="0" fontId="27" fillId="2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54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9" fontId="46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0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188" fontId="17" fillId="0" borderId="0" applyFont="0" applyFill="0" applyBorder="0" applyAlignment="0" applyProtection="0"/>
    <xf numFmtId="0" fontId="9" fillId="2" borderId="0" applyNumberFormat="0" applyBorder="0" applyAlignment="0" applyProtection="0"/>
    <xf numFmtId="43" fontId="2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5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50" fillId="0" borderId="0">
      <alignment/>
      <protection/>
    </xf>
    <xf numFmtId="0" fontId="27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37" borderId="0" applyNumberFormat="0" applyBorder="0" applyAlignment="0" applyProtection="0"/>
    <xf numFmtId="0" fontId="9" fillId="2" borderId="0" applyNumberFormat="0" applyBorder="0" applyAlignment="0" applyProtection="0"/>
    <xf numFmtId="0" fontId="27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21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73" applyFont="1">
      <alignment/>
      <protection/>
    </xf>
    <xf numFmtId="0" fontId="0" fillId="0" borderId="0" xfId="673">
      <alignment/>
      <protection/>
    </xf>
    <xf numFmtId="0" fontId="3" fillId="0" borderId="0" xfId="673" applyFont="1" applyAlignment="1">
      <alignment/>
      <protection/>
    </xf>
    <xf numFmtId="0" fontId="4" fillId="0" borderId="0" xfId="695" applyFont="1" applyAlignment="1">
      <alignment horizontal="center" vertical="center"/>
      <protection/>
    </xf>
    <xf numFmtId="0" fontId="5" fillId="0" borderId="16" xfId="695" applyFont="1" applyBorder="1" applyAlignment="1">
      <alignment horizontal="right"/>
      <protection/>
    </xf>
    <xf numFmtId="0" fontId="2" fillId="0" borderId="6" xfId="673" applyFont="1" applyBorder="1" applyAlignment="1">
      <alignment horizontal="center" vertical="center"/>
      <protection/>
    </xf>
    <xf numFmtId="0" fontId="2" fillId="0" borderId="6" xfId="673" applyFont="1" applyBorder="1" applyAlignment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left" vertical="center" wrapText="1"/>
      <protection/>
    </xf>
    <xf numFmtId="189" fontId="2" fillId="0" borderId="17" xfId="0" applyNumberFormat="1" applyFont="1" applyFill="1" applyBorder="1" applyAlignment="1" applyProtection="1">
      <alignment horizontal="right" vertical="center" wrapText="1"/>
      <protection/>
    </xf>
    <xf numFmtId="189" fontId="2" fillId="0" borderId="6" xfId="0" applyNumberFormat="1" applyFont="1" applyFill="1" applyBorder="1" applyAlignment="1" applyProtection="1">
      <alignment horizontal="right" vertical="center" wrapText="1"/>
      <protection/>
    </xf>
    <xf numFmtId="189" fontId="2" fillId="0" borderId="18" xfId="0" applyNumberFormat="1" applyFont="1" applyFill="1" applyBorder="1" applyAlignment="1" applyProtection="1">
      <alignment horizontal="right" vertical="center" wrapText="1"/>
      <protection/>
    </xf>
    <xf numFmtId="189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17" xfId="673" applyFont="1" applyBorder="1" applyAlignment="1">
      <alignment horizontal="center" vertical="center"/>
      <protection/>
    </xf>
    <xf numFmtId="0" fontId="2" fillId="0" borderId="19" xfId="673" applyFont="1" applyBorder="1" applyAlignment="1">
      <alignment horizontal="center" vertical="center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Font="1" applyFill="1" applyBorder="1" applyAlignment="1">
      <alignment horizontal="centerContinuous" vertical="center"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9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49" fontId="2" fillId="0" borderId="6" xfId="0" applyNumberFormat="1" applyFont="1" applyFill="1" applyBorder="1" applyAlignment="1" applyProtection="1">
      <alignment horizontal="left" vertical="center" wrapText="1"/>
      <protection/>
    </xf>
    <xf numFmtId="49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9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Continuous" vertical="top"/>
    </xf>
    <xf numFmtId="191" fontId="2" fillId="0" borderId="6" xfId="0" applyNumberFormat="1" applyFont="1" applyFill="1" applyBorder="1" applyAlignment="1" applyProtection="1">
      <alignment horizontal="center" vertical="center" wrapText="1"/>
      <protection/>
    </xf>
    <xf numFmtId="189" fontId="2" fillId="0" borderId="21" xfId="0" applyNumberFormat="1" applyFont="1" applyFill="1" applyBorder="1" applyAlignment="1" applyProtection="1">
      <alignment horizontal="right" vertical="center" wrapText="1"/>
      <protection/>
    </xf>
    <xf numFmtId="189" fontId="2" fillId="0" borderId="6" xfId="0" applyNumberFormat="1" applyFont="1" applyFill="1" applyBorder="1" applyAlignment="1" applyProtection="1">
      <alignment horizontal="left" vertical="center" wrapText="1"/>
      <protection/>
    </xf>
    <xf numFmtId="189" fontId="2" fillId="0" borderId="23" xfId="0" applyNumberFormat="1" applyFont="1" applyFill="1" applyBorder="1" applyAlignment="1" applyProtection="1">
      <alignment horizontal="right" vertical="center" wrapText="1"/>
      <protection/>
    </xf>
    <xf numFmtId="0" fontId="2" fillId="0" borderId="6" xfId="0" applyFont="1" applyFill="1" applyBorder="1" applyAlignment="1">
      <alignment horizontal="left" vertical="center"/>
    </xf>
    <xf numFmtId="189" fontId="2" fillId="0" borderId="24" xfId="0" applyNumberFormat="1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vertical="center"/>
    </xf>
    <xf numFmtId="189" fontId="2" fillId="0" borderId="6" xfId="0" applyNumberFormat="1" applyFont="1" applyFill="1" applyBorder="1" applyAlignment="1">
      <alignment horizontal="right" vertical="center" wrapText="1"/>
    </xf>
    <xf numFmtId="189" fontId="2" fillId="0" borderId="25" xfId="0" applyNumberFormat="1" applyFont="1" applyFill="1" applyBorder="1" applyAlignment="1" applyProtection="1">
      <alignment horizontal="left" vertical="center" wrapText="1"/>
      <protection/>
    </xf>
    <xf numFmtId="189" fontId="2" fillId="0" borderId="24" xfId="0" applyNumberFormat="1" applyFont="1" applyFill="1" applyBorder="1" applyAlignment="1" applyProtection="1">
      <alignment horizontal="right" vertical="center" wrapText="1"/>
      <protection/>
    </xf>
    <xf numFmtId="0" fontId="2" fillId="0" borderId="6" xfId="0" applyNumberFormat="1" applyFont="1" applyFill="1" applyBorder="1" applyAlignment="1" applyProtection="1">
      <alignment horizontal="left" vertical="center" wrapText="1" indent="3"/>
      <protection/>
    </xf>
    <xf numFmtId="189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2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89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6" xfId="0" applyNumberFormat="1" applyFont="1" applyFill="1" applyBorder="1" applyAlignment="1" applyProtection="1">
      <alignment horizontal="center" vertical="center" wrapText="1"/>
      <protection/>
    </xf>
    <xf numFmtId="193" fontId="6" fillId="0" borderId="0" xfId="0" applyNumberFormat="1" applyFont="1" applyFill="1" applyAlignment="1">
      <alignment horizontal="centerContinuous" vertical="top"/>
    </xf>
    <xf numFmtId="49" fontId="6" fillId="0" borderId="0" xfId="0" applyNumberFormat="1" applyFont="1" applyFill="1" applyAlignment="1">
      <alignment horizontal="center" vertical="top"/>
    </xf>
    <xf numFmtId="192" fontId="2" fillId="0" borderId="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4" fontId="6" fillId="0" borderId="0" xfId="0" applyNumberFormat="1" applyFont="1" applyFill="1" applyAlignment="1" applyProtection="1">
      <alignment horizontal="center" vertical="top"/>
      <protection/>
    </xf>
    <xf numFmtId="191" fontId="2" fillId="0" borderId="0" xfId="0" applyNumberFormat="1" applyFont="1" applyFill="1" applyAlignment="1" applyProtection="1">
      <alignment horizontal="right"/>
      <protection/>
    </xf>
    <xf numFmtId="191" fontId="0" fillId="0" borderId="6" xfId="0" applyNumberFormat="1" applyFont="1" applyFill="1" applyBorder="1" applyAlignment="1" applyProtection="1">
      <alignment horizontal="center" vertical="center" wrapText="1"/>
      <protection/>
    </xf>
    <xf numFmtId="191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191" fontId="0" fillId="0" borderId="26" xfId="0" applyNumberFormat="1" applyFont="1" applyFill="1" applyBorder="1" applyAlignment="1" applyProtection="1">
      <alignment horizontal="center" vertical="center" wrapText="1"/>
      <protection/>
    </xf>
    <xf numFmtId="191" fontId="0" fillId="0" borderId="22" xfId="0" applyNumberFormat="1" applyFont="1" applyFill="1" applyBorder="1" applyAlignment="1" applyProtection="1">
      <alignment horizontal="center" vertical="center" wrapText="1"/>
      <protection/>
    </xf>
    <xf numFmtId="49" fontId="0" fillId="0" borderId="6" xfId="0" applyNumberFormat="1" applyFont="1" applyFill="1" applyBorder="1" applyAlignment="1" applyProtection="1">
      <alignment horizontal="left" vertical="center" wrapText="1"/>
      <protection/>
    </xf>
    <xf numFmtId="189" fontId="0" fillId="0" borderId="6" xfId="0" applyNumberFormat="1" applyFont="1" applyFill="1" applyBorder="1" applyAlignment="1" applyProtection="1">
      <alignment horizontal="right" vertical="center"/>
      <protection/>
    </xf>
    <xf numFmtId="191" fontId="7" fillId="0" borderId="0" xfId="0" applyNumberFormat="1" applyFont="1" applyFill="1" applyAlignment="1" applyProtection="1">
      <alignment horizontal="right" vertical="top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191" fontId="0" fillId="0" borderId="25" xfId="0" applyNumberFormat="1" applyFont="1" applyFill="1" applyBorder="1" applyAlignment="1" applyProtection="1">
      <alignment horizontal="center" vertical="center" wrapText="1"/>
      <protection/>
    </xf>
    <xf numFmtId="191" fontId="0" fillId="0" borderId="14" xfId="0" applyNumberFormat="1" applyFont="1" applyFill="1" applyBorder="1" applyAlignment="1" applyProtection="1">
      <alignment horizontal="center" vertical="center" wrapText="1"/>
      <protection/>
    </xf>
    <xf numFmtId="191" fontId="0" fillId="0" borderId="19" xfId="0" applyNumberFormat="1" applyFont="1" applyFill="1" applyBorder="1" applyAlignment="1" applyProtection="1">
      <alignment horizontal="center" vertical="center" wrapText="1"/>
      <protection/>
    </xf>
    <xf numFmtId="191" fontId="0" fillId="0" borderId="20" xfId="0" applyNumberFormat="1" applyFont="1" applyFill="1" applyBorder="1" applyAlignment="1" applyProtection="1">
      <alignment vertical="center" wrapText="1"/>
      <protection/>
    </xf>
    <xf numFmtId="193" fontId="0" fillId="0" borderId="20" xfId="0" applyNumberFormat="1" applyFont="1" applyFill="1" applyBorder="1" applyAlignment="1">
      <alignment vertical="center" wrapText="1"/>
    </xf>
    <xf numFmtId="0" fontId="2" fillId="0" borderId="25" xfId="0" applyNumberFormat="1" applyFont="1" applyFill="1" applyBorder="1" applyAlignment="1" applyProtection="1">
      <alignment vertical="center"/>
      <protection/>
    </xf>
    <xf numFmtId="0" fontId="2" fillId="0" borderId="25" xfId="0" applyNumberFormat="1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>
      <alignment horizontal="left" vertical="center"/>
    </xf>
  </cellXfs>
  <cellStyles count="837">
    <cellStyle name="Normal" xfId="0"/>
    <cellStyle name="好_市辖区测算20080510_民生政策最低支出需求_财力性转移支付2010年预算参考数" xfId="15"/>
    <cellStyle name="差_青海 缺口县区测算(地方填报)_财力性转移支付2010年预算参考数" xfId="16"/>
    <cellStyle name="好_市辖区测算20080510_不含人员经费系数_财力性转移支付2010年预算参考数" xfId="17"/>
    <cellStyle name="好_2008年支出调整_财力性转移支付2010年预算参考数" xfId="18"/>
    <cellStyle name="差_卫生部门" xfId="19"/>
    <cellStyle name="好_市辖区测算20080510" xfId="20"/>
    <cellStyle name="好_社保处下达区县2015年指标（第二批）" xfId="21"/>
    <cellStyle name="好_山东省民生支出标准_财力性转移支付2010年预算参考数" xfId="22"/>
    <cellStyle name="20% - Accent5" xfId="23"/>
    <cellStyle name="好_山东省民生支出标准" xfId="24"/>
    <cellStyle name="好_人员工资和公用经费3_财力性转移支付2010年预算参考数" xfId="25"/>
    <cellStyle name="好_人员工资和公用经费2" xfId="26"/>
    <cellStyle name="好_2008年支出调整" xfId="27"/>
    <cellStyle name="好_人员工资和公用经费" xfId="28"/>
    <cellStyle name="好_缺口县区测算(按核定人数)_财力性转移支付2010年预算参考数" xfId="29"/>
    <cellStyle name="好_文体广播事业(按照总人口测算）—20080416_不含人员经费系数" xfId="30"/>
    <cellStyle name="差_33甘肃" xfId="31"/>
    <cellStyle name="差_07临沂" xfId="32"/>
    <cellStyle name="好_附表" xfId="33"/>
    <cellStyle name="差_2006年28四川" xfId="34"/>
    <cellStyle name="差_测算结果_财力性转移支付2010年预算参考数" xfId="35"/>
    <cellStyle name="差_财政供养人员_财力性转移支付2010年预算参考数" xfId="36"/>
    <cellStyle name="好_平邑_财力性转移支付2010年预算参考数" xfId="37"/>
    <cellStyle name="差_分析缺口率_财力性转移支付2010年预算参考数" xfId="38"/>
    <cellStyle name="差_行政(燃修费)_不含人员经费系数" xfId="39"/>
    <cellStyle name="好_云南 缺口县区测算(地方填报)_财力性转移支付2010年预算参考数" xfId="40"/>
    <cellStyle name="差_1110洱源县" xfId="41"/>
    <cellStyle name="20% - Accent1" xfId="42"/>
    <cellStyle name="好_市辖区测算20080510_民生政策最低支出需求" xfId="43"/>
    <cellStyle name="好_县市旗测算-新科目（20080627）_不含人员经费系数_财力性转移支付2010年预算参考数" xfId="44"/>
    <cellStyle name="40% - 强调文字颜色 2 2" xfId="45"/>
    <cellStyle name="好_22湖南" xfId="46"/>
    <cellStyle name="60% - Accent6" xfId="47"/>
    <cellStyle name="好_重点民生支出需求测算表社保（农村低保）081112" xfId="48"/>
    <cellStyle name="差_缺口县区测算" xfId="49"/>
    <cellStyle name="20% - 强调文字颜色 3 2" xfId="50"/>
    <cellStyle name="好_核定人数对比_财力性转移支付2010年预算参考数" xfId="51"/>
    <cellStyle name="未定义" xfId="52"/>
    <cellStyle name="千位分隔 4" xfId="53"/>
    <cellStyle name="差_汇总表_财力性转移支付2010年预算参考数" xfId="54"/>
    <cellStyle name="标题 2 2" xfId="55"/>
    <cellStyle name="好_平邑" xfId="56"/>
    <cellStyle name="差_34青海_1" xfId="57"/>
    <cellStyle name="差_附表_财力性转移支付2010年预算参考数" xfId="58"/>
    <cellStyle name="好_2007年一般预算支出剔除" xfId="59"/>
    <cellStyle name="差_2" xfId="60"/>
    <cellStyle name="콤마_BOILER-CO1" xfId="61"/>
    <cellStyle name="常规 3" xfId="62"/>
    <cellStyle name="强调文字颜色 2" xfId="63"/>
    <cellStyle name="好_县市旗测算-新科目（20080626）_不含人员经费系数_财力性转移支付2010年预算参考数" xfId="64"/>
    <cellStyle name="差_行政(燃修费)_民生政策最低支出需求" xfId="65"/>
    <cellStyle name="Accent2_2006年33甘肃" xfId="66"/>
    <cellStyle name="Fixed" xfId="67"/>
    <cellStyle name="40% - 强调文字颜色 5 2" xfId="68"/>
    <cellStyle name="差_530629_2006年县级财政报表附表" xfId="69"/>
    <cellStyle name="20% - Accent4" xfId="70"/>
    <cellStyle name="差_2006年水利统计指标统计表" xfId="71"/>
    <cellStyle name="Header1" xfId="72"/>
    <cellStyle name="标题 3 2" xfId="73"/>
    <cellStyle name="40% - 强调文字颜色 3 2" xfId="74"/>
    <cellStyle name="好_县市旗测算-新科目（20080627）_民生政策最低支出需求" xfId="75"/>
    <cellStyle name="差_卫生(按照总人口测算）—20080416" xfId="76"/>
    <cellStyle name="差_行政（人员）_财力性转移支付2010年预算参考数" xfId="77"/>
    <cellStyle name="归盒啦_95" xfId="78"/>
    <cellStyle name="20% - 强调文字颜色 4 2" xfId="79"/>
    <cellStyle name="20% - 强调文字颜色 5" xfId="80"/>
    <cellStyle name="差_文体广播事业(按照总人口测算）—20080416_不含人员经费系数" xfId="81"/>
    <cellStyle name="好_县市旗测算-新科目（20080626）_民生政策最低支出需求" xfId="82"/>
    <cellStyle name="差_市辖区测算20080510_不含人员经费系数_财力性转移支付2010年预算参考数" xfId="83"/>
    <cellStyle name="好_文体广播事业(按照总人口测算）—20080416" xfId="84"/>
    <cellStyle name="好_1110洱源县_财力性转移支付2010年预算参考数" xfId="85"/>
    <cellStyle name="差_行政公检法测算_不含人员经费系数_财力性转移支付2010年预算参考数" xfId="86"/>
    <cellStyle name="差_0605石屏县" xfId="87"/>
    <cellStyle name="60% - Accent1" xfId="88"/>
    <cellStyle name="输出 2" xfId="89"/>
    <cellStyle name="Title" xfId="90"/>
    <cellStyle name="60% - 强调文字颜色 1 2" xfId="91"/>
    <cellStyle name="好_一般预算支出口径剔除表_财力性转移支付2010年预算参考数" xfId="92"/>
    <cellStyle name="好_第五部分(才淼、饶永宏）" xfId="93"/>
    <cellStyle name="40% - 强调文字颜色 6 2" xfId="94"/>
    <cellStyle name="差_其他部门(按照总人口测算）—20080416_县市旗测算-新科目（含人口规模效应）" xfId="95"/>
    <cellStyle name="Grey" xfId="96"/>
    <cellStyle name="好_同德_财力性转移支付2010年预算参考数" xfId="97"/>
    <cellStyle name="好_05潍坊" xfId="98"/>
    <cellStyle name="40% - 强调文字颜色 2" xfId="99"/>
    <cellStyle name="差_市辖区测算20080510_不含人员经费系数" xfId="100"/>
    <cellStyle name="差_青海 缺口县区测算(地方填报)" xfId="101"/>
    <cellStyle name="40% - Accent4" xfId="102"/>
    <cellStyle name="60% - 强调文字颜色 3 2" xfId="103"/>
    <cellStyle name="好_市辖区测算20080510_县市旗测算-新科目（含人口规模效应）" xfId="104"/>
    <cellStyle name="差_自行调整差异系数顺序" xfId="105"/>
    <cellStyle name="好_青海 缺口县区测算(地方填报)" xfId="106"/>
    <cellStyle name="好_缺口县区测算(财政部标准)_财力性转移支付2010年预算参考数" xfId="107"/>
    <cellStyle name="60% - 强调文字颜色 5 2" xfId="108"/>
    <cellStyle name="差_2016人代会附表（2015-9-11）（姚局）-财经委" xfId="109"/>
    <cellStyle name="ColLevel_0" xfId="110"/>
    <cellStyle name="好_11大理" xfId="111"/>
    <cellStyle name="Norma,_laroux_4_营业在建 (2)_E21" xfId="112"/>
    <cellStyle name="差_文体广播事业(按照总人口测算）—20080416_县市旗测算-新科目（含人口规模效应）" xfId="113"/>
    <cellStyle name="Input" xfId="114"/>
    <cellStyle name="好_2006年水利统计指标统计表_财力性转移支付2010年预算参考数" xfId="115"/>
    <cellStyle name="40% - Accent5" xfId="116"/>
    <cellStyle name="差_其他部门(按照总人口测算）—20080416_县市旗测算-新科目（含人口规模效应）_财力性转移支付2010年预算参考数" xfId="117"/>
    <cellStyle name="好_核定人数对比" xfId="118"/>
    <cellStyle name="差_2006年28四川_财力性转移支付2010年预算参考数" xfId="119"/>
    <cellStyle name="样式 1" xfId="120"/>
    <cellStyle name="好_县区合并测算20080421_不含人员经费系数_财力性转移支付2010年预算参考数" xfId="121"/>
    <cellStyle name="差_人员工资和公用经费_财力性转移支付2010年预算参考数" xfId="122"/>
    <cellStyle name="常规 6" xfId="123"/>
    <cellStyle name="表标题" xfId="124"/>
    <cellStyle name="Comma [0]" xfId="125"/>
    <cellStyle name="强调文字颜色 5" xfId="126"/>
    <cellStyle name="20% - Accent2" xfId="127"/>
    <cellStyle name="Accent1 - 40%" xfId="128"/>
    <cellStyle name="好_财政供养人员" xfId="129"/>
    <cellStyle name="好_卫生(按照总人口测算）—20080416_财力性转移支付2010年预算参考数" xfId="130"/>
    <cellStyle name="好_县市旗测算-新科目（20080627）_财力性转移支付2010年预算参考数" xfId="131"/>
    <cellStyle name="20% - 强调文字颜色 6 2" xfId="132"/>
    <cellStyle name="常规 5" xfId="133"/>
    <cellStyle name="强调文字颜色 4" xfId="134"/>
    <cellStyle name="强调文字颜色 5 2" xfId="135"/>
    <cellStyle name="60% - Accent4" xfId="136"/>
    <cellStyle name="常规 6 2" xfId="137"/>
    <cellStyle name="差_县区合并测算20080421_不含人员经费系数_财力性转移支付2010年预算参考数" xfId="138"/>
    <cellStyle name="差_缺口县区测算(财政部标准)_财力性转移支付2010年预算参考数" xfId="139"/>
    <cellStyle name="好_2006年全省财力计算表（中央、决算）" xfId="140"/>
    <cellStyle name="差_教育(按照总人口测算）—20080416" xfId="141"/>
    <cellStyle name="差_农林水和城市维护标准支出20080505－县区合计" xfId="142"/>
    <cellStyle name="好_卫生部门" xfId="143"/>
    <cellStyle name="差_平邑_财力性转移支付2010年预算参考数" xfId="144"/>
    <cellStyle name="差_市辖区测算-新科目（20080626）_民生政策最低支出需求_财力性转移支付2010年预算参考数" xfId="145"/>
    <cellStyle name="好_2006年33甘肃" xfId="146"/>
    <cellStyle name="霓付_ +Foil &amp; -FOIL &amp; PAPER" xfId="147"/>
    <cellStyle name="常规 24" xfId="148"/>
    <cellStyle name="常规 19" xfId="149"/>
    <cellStyle name="Calculation" xfId="150"/>
    <cellStyle name="好_行政公检法测算_民生政策最低支出需求" xfId="151"/>
    <cellStyle name="差_11大理" xfId="152"/>
    <cellStyle name="差_03昭通" xfId="153"/>
    <cellStyle name="好_县区合并测算20080423(按照各省比重）" xfId="154"/>
    <cellStyle name="好_卫生(按照总人口测算）—20080416_不含人员经费系数" xfId="155"/>
    <cellStyle name="Comma_1995" xfId="156"/>
    <cellStyle name="差_缺口县区测算(按核定人数)_财力性转移支付2010年预算参考数" xfId="157"/>
    <cellStyle name="差_2006年27重庆_财力性转移支付2010年预算参考数" xfId="158"/>
    <cellStyle name="差_2006年30云南" xfId="159"/>
    <cellStyle name="差_Book1_财力性转移支付2010年预算参考数" xfId="160"/>
    <cellStyle name="好_其他部门(按照总人口测算）—20080416_县市旗测算-新科目（含人口规模效应）" xfId="161"/>
    <cellStyle name="Accent2 - 20%" xfId="162"/>
    <cellStyle name="好_成本差异系数_财力性转移支付2010年预算参考数" xfId="163"/>
    <cellStyle name="好_2008年一般预算支出预计" xfId="164"/>
    <cellStyle name="差_卫生(按照总人口测算）—20080416_财力性转移支付2010年预算参考数" xfId="165"/>
    <cellStyle name="差_Book2" xfId="166"/>
    <cellStyle name="差_县区合并测算20080421_县市旗测算-新科目（含人口规模效应）" xfId="167"/>
    <cellStyle name="好_县区合并测算20080423(按照各省比重）_民生政策最低支出需求_财力性转移支付2010年预算参考数" xfId="168"/>
    <cellStyle name="差_社保处下达区县2015年指标（第二批）" xfId="169"/>
    <cellStyle name="好_卫生(按照总人口测算）—20080416_县市旗测算-新科目（含人口规模效应）_财力性转移支付2010年预算参考数" xfId="170"/>
    <cellStyle name="差_缺口县区测算（11.13）_财力性转移支付2010年预算参考数" xfId="171"/>
    <cellStyle name="Total" xfId="172"/>
    <cellStyle name="Check Cell" xfId="173"/>
    <cellStyle name="Percent_laroux" xfId="174"/>
    <cellStyle name="好_县市旗测算-新科目（20080627）" xfId="175"/>
    <cellStyle name="RowLevel_0" xfId="176"/>
    <cellStyle name="差_市辖区测算-新科目（20080626）_财力性转移支付2010年预算参考数" xfId="177"/>
    <cellStyle name="差_其他部门(按照总人口测算）—20080416_民生政策最低支出需求_财力性转移支付2010年预算参考数" xfId="178"/>
    <cellStyle name="常规 16" xfId="179"/>
    <cellStyle name="常规 21" xfId="180"/>
    <cellStyle name="差_文体广播事业(按照总人口测算）—20080416_县市旗测算-新科目（含人口规模效应）_财力性转移支付2010年预算参考数" xfId="181"/>
    <cellStyle name="差_2007年收支情况及2008年收支预计表(汇总表)_财力性转移支付2010年预算参考数" xfId="182"/>
    <cellStyle name="差_测算结果汇总_财力性转移支付2010年预算参考数" xfId="183"/>
    <cellStyle name="통화 [0]_BOILER-CO1" xfId="184"/>
    <cellStyle name="差_M01-2(州市补助收入)" xfId="185"/>
    <cellStyle name="差_14安徽" xfId="186"/>
    <cellStyle name="好_云南省2008年转移支付测算——州市本级考核部分及政策性测算" xfId="187"/>
    <cellStyle name="输入 2" xfId="188"/>
    <cellStyle name="Accent1_2006年33甘肃" xfId="189"/>
    <cellStyle name="Accent2 - 60%" xfId="190"/>
    <cellStyle name="好_分县成本差异系数_财力性转移支付2010年预算参考数" xfId="191"/>
    <cellStyle name="好_县区合并测算20080421_县市旗测算-新科目（含人口规模效应）" xfId="192"/>
    <cellStyle name="好_卫生(按照总人口测算）—20080416" xfId="193"/>
    <cellStyle name="差_教育(按照总人口测算）—20080416_财力性转移支付2010年预算参考数" xfId="194"/>
    <cellStyle name="差_县市旗测算-新科目（20080627）_县市旗测算-新科目（含人口规模效应）" xfId="195"/>
    <cellStyle name="差_第一部分：综合全" xfId="196"/>
    <cellStyle name="差_农林水和城市维护标准支出20080505－县区合计_不含人员经费系数" xfId="197"/>
    <cellStyle name="差_卫生部门_财力性转移支付2010年预算参考数" xfId="198"/>
    <cellStyle name="差_28四川" xfId="199"/>
    <cellStyle name="差_河南 缺口县区测算(地方填报白)_财力性转移支付2010年预算参考数" xfId="200"/>
    <cellStyle name="差_2007年一般预算支出剔除" xfId="201"/>
    <cellStyle name="20% - 强调文字颜色 3" xfId="202"/>
    <cellStyle name="差_2015年社会保险基金预算草案表样（报人大）" xfId="203"/>
    <cellStyle name="好_缺口县区测算（11.13）_财力性转移支付2010年预算参考数" xfId="204"/>
    <cellStyle name="差_河南 缺口县区测算(地方填报)_财力性转移支付2010年预算参考数" xfId="205"/>
    <cellStyle name="Accent3 - 60%" xfId="206"/>
    <cellStyle name="差_行政（人员）_不含人员经费系数_财力性转移支付2010年预算参考数" xfId="207"/>
    <cellStyle name="差_Book1" xfId="208"/>
    <cellStyle name="差_行政公检法测算" xfId="209"/>
    <cellStyle name="差_gdp" xfId="210"/>
    <cellStyle name="Hyperlink" xfId="211"/>
    <cellStyle name="好_测算结果_财力性转移支付2010年预算参考数" xfId="212"/>
    <cellStyle name="常规 7 2" xfId="213"/>
    <cellStyle name="强调文字颜色 6 2" xfId="214"/>
    <cellStyle name="后继超级链接" xfId="215"/>
    <cellStyle name="好_总人口_财力性转移支付2010年预算参考数" xfId="216"/>
    <cellStyle name="好_县区合并测算20080423(按照各省比重）_县市旗测算-新科目（含人口规模效应）" xfId="217"/>
    <cellStyle name="千位分隔[0] 3" xfId="218"/>
    <cellStyle name="差_行政(燃修费)_民生政策最低支出需求_财力性转移支付2010年预算参考数" xfId="219"/>
    <cellStyle name="40% - 强调文字颜色 3" xfId="220"/>
    <cellStyle name="标题 3" xfId="221"/>
    <cellStyle name="好_农林水和城市维护标准支出20080505－县区合计_县市旗测算-新科目（含人口规模效应）" xfId="222"/>
    <cellStyle name="差_市辖区测算20080510_民生政策最低支出需求_财力性转移支付2010年预算参考数" xfId="223"/>
    <cellStyle name="好_数据--基础数据--预算组--2015年人代会预算部分--2015.01.20--人代会前第6稿--按姚局意见改--调市级项级明细" xfId="224"/>
    <cellStyle name="百分比 3" xfId="225"/>
    <cellStyle name="好_文体广播事业(按照总人口测算）—20080416_不含人员经费系数_财力性转移支付2010年预算参考数" xfId="226"/>
    <cellStyle name="好_县市旗测算-新科目（20080626）_县市旗测算-新科目（含人口规模效应）" xfId="227"/>
    <cellStyle name="好_14安徽_财力性转移支付2010年预算参考数" xfId="228"/>
    <cellStyle name="40% - Accent2" xfId="229"/>
    <cellStyle name="计算" xfId="230"/>
    <cellStyle name="差_教育(按照总人口测算）—20080416_不含人员经费系数_财力性转移支付2010年预算参考数" xfId="231"/>
    <cellStyle name="no dec" xfId="232"/>
    <cellStyle name="差_成本差异系数（含人口规模）" xfId="233"/>
    <cellStyle name="差_其他部门(按照总人口测算）—20080416_不含人员经费系数_财力性转移支付2010年预算参考数" xfId="234"/>
    <cellStyle name="差_云南 缺口县区测算(地方填报)_财力性转移支付2010年预算参考数" xfId="235"/>
    <cellStyle name="标题 5" xfId="236"/>
    <cellStyle name="好_Book2_财力性转移支付2010年预算参考数" xfId="237"/>
    <cellStyle name="差_成本差异系数（含人口规模）_财力性转移支付2010年预算参考数" xfId="238"/>
    <cellStyle name="20% - 强调文字颜色 5 2" xfId="239"/>
    <cellStyle name="差_05潍坊" xfId="240"/>
    <cellStyle name="差_县市旗测算20080508_县市旗测算-新科目（含人口规模效应）" xfId="241"/>
    <cellStyle name="分级显示行_1_13区汇总" xfId="242"/>
    <cellStyle name="差_附表" xfId="243"/>
    <cellStyle name="好_缺口县区测算(财政部标准)" xfId="244"/>
    <cellStyle name="差_分县成本差异系数_财力性转移支付2010年预算参考数" xfId="245"/>
    <cellStyle name="差_文体广播事业(按照总人口测算）—20080416" xfId="246"/>
    <cellStyle name="20% - 强调文字颜色 6" xfId="247"/>
    <cellStyle name="差_云南省2008年转移支付测算——州市本级考核部分及政策性测算_财力性转移支付2010年预算参考数" xfId="248"/>
    <cellStyle name="Currency1" xfId="249"/>
    <cellStyle name="标题 2" xfId="250"/>
    <cellStyle name="好_危改资金测算_财力性转移支付2010年预算参考数" xfId="251"/>
    <cellStyle name="检查单元格" xfId="252"/>
    <cellStyle name="差_20河南_财力性转移支付2010年预算参考数" xfId="253"/>
    <cellStyle name="差" xfId="254"/>
    <cellStyle name="60% - 强调文字颜色 5" xfId="255"/>
    <cellStyle name="差_人员工资和公用经费3_财力性转移支付2010年预算参考数" xfId="256"/>
    <cellStyle name="差_农林水和城市维护标准支出20080505－县区合计_县市旗测算-新科目（含人口规模效应）" xfId="257"/>
    <cellStyle name="好_县区合并测算20080421_不含人员经费系数" xfId="258"/>
    <cellStyle name="好_市辖区测算20080510_财力性转移支付2010年预算参考数" xfId="259"/>
    <cellStyle name="标题 1" xfId="260"/>
    <cellStyle name="40% - 强调文字颜色 1" xfId="261"/>
    <cellStyle name="통화_BOILER-CO1" xfId="262"/>
    <cellStyle name="千位分隔[0] 2" xfId="263"/>
    <cellStyle name="解释性文本" xfId="264"/>
    <cellStyle name="千位分季_新建 Microsoft Excel 工作表" xfId="265"/>
    <cellStyle name="好_汇总" xfId="266"/>
    <cellStyle name="差_成本差异系数_财力性转移支付2010年预算参考数" xfId="267"/>
    <cellStyle name="强调 1" xfId="268"/>
    <cellStyle name="差_县市旗测算-新科目（20080626）_财力性转移支付2010年预算参考数" xfId="269"/>
    <cellStyle name="好_卫生(按照总人口测算）—20080416_民生政策最低支出需求" xfId="270"/>
    <cellStyle name="好_行政公检法测算_县市旗测算-新科目（含人口规模效应）_财力性转移支付2010年预算参考数" xfId="271"/>
    <cellStyle name="差_30云南_1" xfId="272"/>
    <cellStyle name="好_市辖区测算20080510_县市旗测算-新科目（含人口规模效应）_财力性转移支付2010年预算参考数" xfId="273"/>
    <cellStyle name="표준_0N-HANDLING " xfId="274"/>
    <cellStyle name="差_核定人数对比" xfId="275"/>
    <cellStyle name="差_行政（人员）_县市旗测算-新科目（含人口规模效应）_财力性转移支付2010年预算参考数" xfId="276"/>
    <cellStyle name="差_核定人数对比_财力性转移支付2010年预算参考数" xfId="277"/>
    <cellStyle name="好_其他部门(按照总人口测算）—20080416_民生政策最低支出需求" xfId="278"/>
    <cellStyle name="差_分析缺口率" xfId="279"/>
    <cellStyle name="差_12滨州_财力性转移支付2010年预算参考数" xfId="280"/>
    <cellStyle name="警告文本 2" xfId="281"/>
    <cellStyle name="HEADING1" xfId="282"/>
    <cellStyle name="差_缺口县区测算(按2007支出增长25%测算)" xfId="283"/>
    <cellStyle name="汇总" xfId="284"/>
    <cellStyle name="20% - 强调文字颜色 2" xfId="285"/>
    <cellStyle name="Bad" xfId="286"/>
    <cellStyle name="差_人员工资和公用经费3" xfId="287"/>
    <cellStyle name="千位_(人代会用)" xfId="288"/>
    <cellStyle name="好_县区合并测算20080423(按照各省比重）_不含人员经费系数_财力性转移支付2010年预算参考数" xfId="289"/>
    <cellStyle name="警告文本" xfId="290"/>
    <cellStyle name="Accent4 - 20%" xfId="291"/>
    <cellStyle name="差_核定人数下发表" xfId="292"/>
    <cellStyle name="差_文体广播事业(按照总人口测算）—20080416_财力性转移支付2010年预算参考数" xfId="293"/>
    <cellStyle name="Comma" xfId="294"/>
    <cellStyle name="差_530623_2006年县级财政报表附表" xfId="295"/>
    <cellStyle name="好_12滨州" xfId="296"/>
    <cellStyle name="好_危改资金测算" xfId="297"/>
    <cellStyle name="差_2007一般预算支出口径剔除表" xfId="298"/>
    <cellStyle name="标题" xfId="299"/>
    <cellStyle name="差_检验表" xfId="300"/>
    <cellStyle name="差_县市旗测算-新科目（20080626）" xfId="301"/>
    <cellStyle name="差_市辖区测算-新科目（20080626）_民生政策最低支出需求" xfId="302"/>
    <cellStyle name="好_数据--基础数据--预算组--2015年人代会预算部分--2015.01.20--人代会前第6稿--按姚局意见改--调市级项级明细_区县政府预算公开整改--表" xfId="303"/>
    <cellStyle name="差_22湖南_财力性转移支付2010年预算参考数" xfId="304"/>
    <cellStyle name="差_测算结果汇总" xfId="305"/>
    <cellStyle name="差_缺口县区测算(财政部标准)" xfId="306"/>
    <cellStyle name="40% - 强调文字颜色 5" xfId="307"/>
    <cellStyle name="好_2008年全省汇总收支计算表" xfId="308"/>
    <cellStyle name="Followed Hyperlink" xfId="309"/>
    <cellStyle name="好_县市旗测算-新科目（20080627）_县市旗测算-新科目（含人口规模效应）_财力性转移支付2010年预算参考数" xfId="310"/>
    <cellStyle name="差_27重庆" xfId="311"/>
    <cellStyle name="差_县区合并测算20080423(按照各省比重）_县市旗测算-新科目（含人口规模效应）" xfId="312"/>
    <cellStyle name="差_同德_财力性转移支付2010年预算参考数" xfId="313"/>
    <cellStyle name="好_县市旗测算20080508_民生政策最低支出需求" xfId="314"/>
    <cellStyle name="40% - 强调文字颜色 4" xfId="315"/>
    <cellStyle name="标题 4" xfId="316"/>
    <cellStyle name="差_缺口县区测算(按核定人数)" xfId="317"/>
    <cellStyle name="差_2016年科目0114" xfId="318"/>
    <cellStyle name="差_缺口县区测算(按2007支出增长25%测算)_财力性转移支付2010年预算参考数" xfId="319"/>
    <cellStyle name="60% - 强调文字颜色 2 2" xfId="320"/>
    <cellStyle name="链接单元格" xfId="321"/>
    <cellStyle name="好_缺口县区测算_财力性转移支付2010年预算参考数" xfId="322"/>
    <cellStyle name="好_文体广播部门" xfId="323"/>
    <cellStyle name="差_行政（人员）" xfId="324"/>
    <cellStyle name="差_文体广播事业(按照总人口测算）—20080416_民生政策最低支出需求" xfId="325"/>
    <cellStyle name="差_28四川_财力性转移支付2010年预算参考数" xfId="326"/>
    <cellStyle name="好_市辖区测算-新科目（20080626）_县市旗测算-新科目（含人口规模效应）_财力性转移支付2010年预算参考数" xfId="327"/>
    <cellStyle name="注释" xfId="328"/>
    <cellStyle name="60% - 强调文字颜色 3" xfId="329"/>
    <cellStyle name="差_分县成本差异系数_民生政策最低支出需求" xfId="330"/>
    <cellStyle name="差_卫生(按照总人口测算）—20080416_不含人员经费系数" xfId="331"/>
    <cellStyle name="好_县市旗测算-新科目（20080627）_县市旗测算-新科目（含人口规模效应）" xfId="332"/>
    <cellStyle name="好_市辖区测算-新科目（20080626）_民生政策最低支出需求" xfId="333"/>
    <cellStyle name="好_总人口" xfId="334"/>
    <cellStyle name="好_其他部门(按照总人口测算）—20080416_县市旗测算-新科目（含人口规模效应）_财力性转移支付2010年预算参考数" xfId="335"/>
    <cellStyle name="好_Book1_财力性转移支付2010年预算参考数" xfId="336"/>
    <cellStyle name="Currency" xfId="337"/>
    <cellStyle name="好_市辖区测算-新科目（20080626）" xfId="338"/>
    <cellStyle name="强调文字颜色 1" xfId="339"/>
    <cellStyle name="差_行政公检法测算_民生政策最低支出需求_财力性转移支付2010年预算参考数" xfId="340"/>
    <cellStyle name="强调文字颜色 6" xfId="341"/>
    <cellStyle name="常规 7" xfId="342"/>
    <cellStyle name="差_行政公检法测算_财力性转移支付2010年预算参考数" xfId="343"/>
    <cellStyle name="常规 2 2" xfId="344"/>
    <cellStyle name="强调文字颜色 1 2" xfId="345"/>
    <cellStyle name="差_行政(燃修费)_县市旗测算-新科目（含人口规模效应）" xfId="346"/>
    <cellStyle name="差_分县成本差异系数_不含人员经费系数_财力性转移支付2010年预算参考数" xfId="347"/>
    <cellStyle name="差_市辖区测算20080510_财力性转移支付2010年预算参考数" xfId="348"/>
    <cellStyle name="Accent6 - 40%" xfId="349"/>
    <cellStyle name="好_县市旗测算-新科目（20080626）" xfId="350"/>
    <cellStyle name="差_教育(按照总人口测算）—20080416_县市旗测算-新科目（含人口规模效应）" xfId="351"/>
    <cellStyle name="好_文体广播事业(按照总人口测算）—20080416_财力性转移支付2010年预算参考数" xfId="352"/>
    <cellStyle name="好_2015年社会保险基金预算草案表样（报人大）" xfId="353"/>
    <cellStyle name="好_卫生(按照总人口测算）—20080416_不含人员经费系数_财力性转移支付2010年预算参考数" xfId="354"/>
    <cellStyle name="差_卫生(按照总人口测算）—20080416_民生政策最低支出需求_财力性转移支付2010年预算参考数" xfId="355"/>
    <cellStyle name="好_县市旗测算-新科目（20080626）_不含人员经费系数" xfId="356"/>
    <cellStyle name="差_汇总表4_财力性转移支付2010年预算参考数" xfId="357"/>
    <cellStyle name="烹拳_ +Foil &amp; -FOIL &amp; PAPER" xfId="358"/>
    <cellStyle name="好_市辖区测算-新科目（20080626）_不含人员经费系数_财力性转移支付2010年预算参考数" xfId="359"/>
    <cellStyle name="差_分县成本差异系数_不含人员经费系数" xfId="360"/>
    <cellStyle name="好_县市旗测算-新科目（20080627）_不含人员经费系数" xfId="361"/>
    <cellStyle name="差_县市旗测算-新科目（20080627）_不含人员经费系数" xfId="362"/>
    <cellStyle name="20% - 强调文字颜色 4" xfId="363"/>
    <cellStyle name="差_2007一般预算支出口径剔除表_财力性转移支付2010年预算参考数" xfId="364"/>
    <cellStyle name="差_行政公检法测算_县市旗测算-新科目（含人口规模效应）_财力性转移支付2010年预算参考数" xfId="365"/>
    <cellStyle name="标题 4 2" xfId="366"/>
    <cellStyle name="40% - 强调文字颜色 4 2" xfId="367"/>
    <cellStyle name="差_民生政策最低支出需求" xfId="368"/>
    <cellStyle name="Accent6 - 60%" xfId="369"/>
    <cellStyle name="好_人员工资和公用经费_财力性转移支付2010年预算参考数" xfId="370"/>
    <cellStyle name="差_农林水和城市维护标准支出20080505－县区合计_县市旗测算-新科目（含人口规模效应）_财力性转移支付2010年预算参考数" xfId="371"/>
    <cellStyle name="差_卫生(按照总人口测算）—20080416_不含人员经费系数_财力性转移支付2010年预算参考数" xfId="372"/>
    <cellStyle name="差_文体广播部门" xfId="373"/>
    <cellStyle name="好_县市旗测算20080508_不含人员经费系数_财力性转移支付2010年预算参考数" xfId="374"/>
    <cellStyle name="差_2007年一般预算支出剔除_财力性转移支付2010年预算参考数" xfId="375"/>
    <cellStyle name="差_安徽 缺口县区测算(地方填报)1" xfId="376"/>
    <cellStyle name="60% - 强调文字颜色 6" xfId="377"/>
    <cellStyle name="差_山东省民生支出标准_财力性转移支付2010年预算参考数" xfId="378"/>
    <cellStyle name="好_人员工资和公用经费2_财力性转移支付2010年预算参考数" xfId="379"/>
    <cellStyle name="差_行政公检法测算_县市旗测算-新科目（含人口规模效应）" xfId="380"/>
    <cellStyle name="60% - 强调文字颜色 4 2" xfId="381"/>
    <cellStyle name="差_县市旗测算20080508_不含人员经费系数_财力性转移支付2010年预算参考数" xfId="382"/>
    <cellStyle name="好_2007年收支情况及2008年收支预计表(汇总表)" xfId="383"/>
    <cellStyle name="差_河南 缺口县区测算(地方填报白)" xfId="384"/>
    <cellStyle name="好_2006年27重庆_财力性转移支付2010年预算参考数" xfId="385"/>
    <cellStyle name="差_教育(按照总人口测算）—20080416_不含人员经费系数" xfId="386"/>
    <cellStyle name="Accent5 - 20%" xfId="387"/>
    <cellStyle name="输入" xfId="388"/>
    <cellStyle name="好_市辖区测算-新科目（20080626）_财力性转移支付2010年预算参考数" xfId="389"/>
    <cellStyle name="差_其他部门(按照总人口测算）—20080416_财力性转移支付2010年预算参考数" xfId="390"/>
    <cellStyle name="差_县市旗测算-新科目（20080627）" xfId="391"/>
    <cellStyle name="好_县区合并测算20080421_财力性转移支付2010年预算参考数" xfId="392"/>
    <cellStyle name="计算 2" xfId="393"/>
    <cellStyle name="差_平邑" xfId="394"/>
    <cellStyle name="好_市辖区测算-新科目（20080626）_不含人员经费系数" xfId="395"/>
    <cellStyle name="差_县市旗测算20080508_不含人员经费系数" xfId="396"/>
    <cellStyle name="콤마 [0]_BOILER-CO1" xfId="397"/>
    <cellStyle name="Heading 1" xfId="398"/>
    <cellStyle name="好_县区合并测算20080421_县市旗测算-新科目（含人口规模效应）_财力性转移支付2010年预算参考数" xfId="399"/>
    <cellStyle name="差_缺口县区测算（11.13）" xfId="400"/>
    <cellStyle name="Accent5" xfId="401"/>
    <cellStyle name="检查单元格 2" xfId="402"/>
    <cellStyle name="好_教育(按照总人口测算）—20080416_财力性转移支付2010年预算参考数" xfId="403"/>
    <cellStyle name="百分比 5" xfId="404"/>
    <cellStyle name="差_行政公检法测算_不含人员经费系数" xfId="405"/>
    <cellStyle name="好_卫生部门_财力性转移支付2010年预算参考数" xfId="406"/>
    <cellStyle name="差_检验表（调整后）" xfId="407"/>
    <cellStyle name="普通_ 白土" xfId="408"/>
    <cellStyle name="适中" xfId="409"/>
    <cellStyle name="Warning Text" xfId="410"/>
    <cellStyle name="差_农林水和城市维护标准支出20080505－县区合计_民生政策最低支出需求_财力性转移支付2010年预算参考数" xfId="411"/>
    <cellStyle name="差_不含人员经费系数" xfId="412"/>
    <cellStyle name="小数" xfId="413"/>
    <cellStyle name="好_县市旗测算20080508_县市旗测算-新科目（含人口规模效应）_财力性转移支付2010年预算参考数" xfId="414"/>
    <cellStyle name="差_卫生(按照总人口测算）—20080416_县市旗测算-新科目（含人口规模效应）" xfId="415"/>
    <cellStyle name="差_行政(燃修费)_财力性转移支付2010年预算参考数" xfId="416"/>
    <cellStyle name="差_人员工资和公用经费2" xfId="417"/>
    <cellStyle name="差_行政（人员）_民生政策最低支出需求" xfId="418"/>
    <cellStyle name="差_市辖区测算20080510_县市旗测算-新科目（含人口规模效应）" xfId="419"/>
    <cellStyle name="好_1" xfId="420"/>
    <cellStyle name="好_行政公检法测算_县市旗测算-新科目（含人口规模效应）" xfId="421"/>
    <cellStyle name="差_数据--基础数据--预算组--2015年人代会预算部分--2015.01.20--人代会前第6稿--按姚局意见改--调市级项级明细_区县政府预算公开整改--表" xfId="422"/>
    <cellStyle name="差_县区合并测算20080421_不含人员经费系数" xfId="423"/>
    <cellStyle name="差_人员工资和公用经费2_财力性转移支付2010年预算参考数" xfId="424"/>
    <cellStyle name="强调 3" xfId="425"/>
    <cellStyle name="汇总 2" xfId="426"/>
    <cellStyle name="好_云南 缺口县区测算(地方填报)" xfId="427"/>
    <cellStyle name="60% - 强调文字颜色 6 2" xfId="428"/>
    <cellStyle name="差_市辖区测算20080510_民生政策最低支出需求" xfId="429"/>
    <cellStyle name="差_5334_2006年迪庆县级财政报表附表" xfId="430"/>
    <cellStyle name="好_卫生(按照总人口测算）—20080416_民生政策最低支出需求_财力性转移支付2010年预算参考数" xfId="431"/>
    <cellStyle name="好_自行调整差异系数顺序_财力性转移支付2010年预算参考数" xfId="432"/>
    <cellStyle name="40% - Accent1" xfId="433"/>
    <cellStyle name="差_2008计算资料（8月5）" xfId="434"/>
    <cellStyle name="好_28四川_财力性转移支付2010年预算参考数" xfId="435"/>
    <cellStyle name="常规 14" xfId="436"/>
    <cellStyle name="常规 2 10" xfId="437"/>
    <cellStyle name="差_河南 缺口县区测算(地方填报)" xfId="438"/>
    <cellStyle name="40% - Accent3" xfId="439"/>
    <cellStyle name="comma zerodec" xfId="440"/>
    <cellStyle name="好_农林水和城市维护标准支出20080505－县区合计_县市旗测算-新科目（含人口规模效应）_财力性转移支付2010年预算参考数" xfId="441"/>
    <cellStyle name="Accent3 - 20%" xfId="442"/>
    <cellStyle name="好_自行调整差异系数顺序" xfId="443"/>
    <cellStyle name="差_行政公检法测算_民生政策最低支出需求" xfId="444"/>
    <cellStyle name="好_县区合并测算20080423(按照各省比重）_不含人员经费系数" xfId="445"/>
    <cellStyle name="差_市辖区测算-新科目（20080626）" xfId="446"/>
    <cellStyle name="差_行政（人员）_不含人员经费系数" xfId="447"/>
    <cellStyle name="差_11大理_财力性转移支付2010年预算参考数" xfId="448"/>
    <cellStyle name="适中 2" xfId="449"/>
    <cellStyle name="好_县市旗测算-新科目（20080626）_县市旗测算-新科目（含人口规模效应）_财力性转移支付2010年预算参考数" xfId="450"/>
    <cellStyle name="注释 2" xfId="451"/>
    <cellStyle name="差_行政（人员）_民生政策最低支出需求_财力性转移支付2010年预算参考数" xfId="452"/>
    <cellStyle name="差_丽江汇总" xfId="453"/>
    <cellStyle name="20% - Accent3" xfId="454"/>
    <cellStyle name="差_缺口县区测算_财力性转移支付2010年预算参考数" xfId="455"/>
    <cellStyle name="千分位[0]_ 白土" xfId="456"/>
    <cellStyle name="好_30云南_1_财力性转移支付2010年预算参考数" xfId="457"/>
    <cellStyle name="后继超链接" xfId="458"/>
    <cellStyle name="差_2006年33甘肃" xfId="459"/>
    <cellStyle name="差_行政(燃修费)" xfId="460"/>
    <cellStyle name="Accent4 - 60%" xfId="461"/>
    <cellStyle name="好_行政（人员）_县市旗测算-新科目（含人口规模效应）" xfId="462"/>
    <cellStyle name="好_县市旗测算-新科目（20080626）_民生政策最低支出需求_财力性转移支付2010年预算参考数" xfId="463"/>
    <cellStyle name="好_分县成本差异系数_不含人员经费系数_财力性转移支付2010年预算参考数" xfId="464"/>
    <cellStyle name="常规 5 2" xfId="465"/>
    <cellStyle name="常规 11_财力性转移支付2009年预算参考数" xfId="466"/>
    <cellStyle name="差_教育(按照总人口测算）—20080416_民生政策最低支出需求" xfId="467"/>
    <cellStyle name="强调文字颜色 4 2" xfId="468"/>
    <cellStyle name="60% - 强调文字颜色 1" xfId="469"/>
    <cellStyle name="好_文体广播事业(按照总人口测算）—20080416_县市旗测算-新科目（含人口规模效应）_财力性转移支付2010年预算参考数" xfId="470"/>
    <cellStyle name="Date" xfId="471"/>
    <cellStyle name="20% - Accent6" xfId="472"/>
    <cellStyle name="烹拳 [0]_ +Foil &amp; -FOIL &amp; PAPER" xfId="473"/>
    <cellStyle name="差_27重庆_财力性转移支付2010年预算参考数" xfId="474"/>
    <cellStyle name="差_县市旗测算20080508_民生政策最低支出需求" xfId="475"/>
    <cellStyle name="Accent4" xfId="476"/>
    <cellStyle name="60% - Accent3" xfId="477"/>
    <cellStyle name="差_2008年支出调整_财力性转移支付2010年预算参考数" xfId="478"/>
    <cellStyle name="差_成本差异系数" xfId="479"/>
    <cellStyle name="差_汇总表4" xfId="480"/>
    <cellStyle name="好_2006年22湖南" xfId="481"/>
    <cellStyle name="Accent3_2006年33甘肃" xfId="482"/>
    <cellStyle name="差_其他部门(按照总人口测算）—20080416" xfId="483"/>
    <cellStyle name="好_县区合并测算20080423(按照各省比重）_县市旗测算-新科目（含人口规模效应）_财力性转移支付2010年预算参考数" xfId="484"/>
    <cellStyle name="差_汇总表" xfId="485"/>
    <cellStyle name="差_2008年预计支出与2007年对比" xfId="486"/>
    <cellStyle name="差_其他部门(按照总人口测算）—20080416_不含人员经费系数" xfId="487"/>
    <cellStyle name="差_30云南_1_财力性转移支付2010年预算参考数" xfId="488"/>
    <cellStyle name="差_县市旗测算-新科目（20080626）_县市旗测算-新科目（含人口规模效应）" xfId="489"/>
    <cellStyle name="差_市辖区测算20080510" xfId="490"/>
    <cellStyle name="好_附表_财力性转移支付2010年预算参考数" xfId="491"/>
    <cellStyle name="千位分隔 3" xfId="492"/>
    <cellStyle name="差_卫生(按照总人口测算）—20080416_民生政策最低支出需求" xfId="493"/>
    <cellStyle name="差_县区合并测算20080423(按照各省比重）" xfId="494"/>
    <cellStyle name="Accent2" xfId="495"/>
    <cellStyle name="差_农林水和城市维护标准支出20080505－县区合计_财力性转移支付2010年预算参考数" xfId="496"/>
    <cellStyle name="标题 1 2" xfId="497"/>
    <cellStyle name="好_2008年预计支出与2007年对比" xfId="498"/>
    <cellStyle name="Accent1 - 60%" xfId="499"/>
    <cellStyle name="好_城建部门" xfId="500"/>
    <cellStyle name="强调 2" xfId="501"/>
    <cellStyle name="货币 2" xfId="502"/>
    <cellStyle name="Currency_1995" xfId="503"/>
    <cellStyle name="差_行政(燃修费)_县市旗测算-新科目（含人口规模效应）_财力性转移支付2010年预算参考数" xfId="504"/>
    <cellStyle name="_ET_STYLE_NoName_00_" xfId="505"/>
    <cellStyle name="差_2007年收支情况及2008年收支预计表(汇总表)" xfId="506"/>
    <cellStyle name="差_危改资金测算" xfId="507"/>
    <cellStyle name="差 2" xfId="508"/>
    <cellStyle name="差_汇总-县级财政报表附表" xfId="509"/>
    <cellStyle name="差_2008年全省汇总收支计算表" xfId="510"/>
    <cellStyle name="差_危改资金测算_财力性转移支付2010年预算参考数" xfId="511"/>
    <cellStyle name="差_0502通海县" xfId="512"/>
    <cellStyle name="差_市辖区测算-新科目（20080626）_不含人员经费系数" xfId="513"/>
    <cellStyle name="好_文体广播事业(按照总人口测算）—20080416_民生政策最低支出需求_财力性转移支付2010年预算参考数" xfId="514"/>
    <cellStyle name="20% - 强调文字颜色 1 2" xfId="515"/>
    <cellStyle name="差_09黑龙江_财力性转移支付2010年预算参考数" xfId="516"/>
    <cellStyle name="Percent" xfId="517"/>
    <cellStyle name="好_县市旗测算20080508_民生政策最低支出需求_财力性转移支付2010年预算参考数" xfId="518"/>
    <cellStyle name="差_报表" xfId="519"/>
    <cellStyle name="差_09黑龙江" xfId="520"/>
    <cellStyle name="数字" xfId="521"/>
    <cellStyle name="差_教育(按照总人口测算）—20080416_县市旗测算-新科目（含人口规模效应）_财力性转移支付2010年预算参考数" xfId="522"/>
    <cellStyle name="差_不含人员经费系数_财力性转移支付2010年预算参考数" xfId="523"/>
    <cellStyle name="差_县市旗测算-新科目（20080627）_不含人员经费系数_财力性转移支付2010年预算参考数" xfId="524"/>
    <cellStyle name="好_09黑龙江_财力性转移支付2010年预算参考数" xfId="525"/>
    <cellStyle name="差_汇总" xfId="526"/>
    <cellStyle name="差_县市旗测算-新科目（20080627）_民生政策最低支出需求" xfId="527"/>
    <cellStyle name="好_县市旗测算20080508_财力性转移支付2010年预算参考数" xfId="528"/>
    <cellStyle name="好_财政供养人员_财力性转移支付2010年预算参考数" xfId="529"/>
    <cellStyle name="Currency [0]" xfId="530"/>
    <cellStyle name="Calc Currency (0)" xfId="531"/>
    <cellStyle name="Accent4 - 40%" xfId="532"/>
    <cellStyle name="差_卫生(按照总人口测算）—20080416_县市旗测算-新科目（含人口规模效应）_财力性转移支付2010年预算参考数" xfId="533"/>
    <cellStyle name="常规 2" xfId="534"/>
    <cellStyle name="差_民生政策最低支出需求_财力性转移支付2010年预算参考数" xfId="535"/>
    <cellStyle name="Accent5 - 60%" xfId="536"/>
    <cellStyle name="差_山东省民生支出标准" xfId="537"/>
    <cellStyle name="Accent6" xfId="538"/>
    <cellStyle name="差_人员工资和公用经费" xfId="539"/>
    <cellStyle name="常规 15" xfId="540"/>
    <cellStyle name="常规 20" xfId="541"/>
    <cellStyle name="Accent6 - 20%" xfId="542"/>
    <cellStyle name="差_2006年34青海_财力性转移支付2010年预算参考数" xfId="543"/>
    <cellStyle name="差_分县成本差异系数_民生政策最低支出需求_财力性转移支付2010年预算参考数" xfId="544"/>
    <cellStyle name="好_530623_2006年县级财政报表附表" xfId="545"/>
    <cellStyle name="差_行政（人员）_县市旗测算-新科目（含人口规模效应）" xfId="546"/>
    <cellStyle name="差_教育(按照总人口测算）—20080416_民生政策最低支出需求_财力性转移支付2010年预算参考数" xfId="547"/>
    <cellStyle name="好_农林水和城市维护标准支出20080505－县区合计_不含人员经费系数_财力性转移支付2010年预算参考数" xfId="548"/>
    <cellStyle name="好_20河南_财力性转移支付2010年预算参考数" xfId="549"/>
    <cellStyle name="千位[0]_(人代会用)" xfId="550"/>
    <cellStyle name="Header2" xfId="551"/>
    <cellStyle name="差_其他部门(按照总人口测算）—20080416_民生政策最低支出需求" xfId="552"/>
    <cellStyle name="差_20河南" xfId="553"/>
    <cellStyle name="差_县市旗测算-新科目（20080627）_财力性转移支付2010年预算参考数" xfId="554"/>
    <cellStyle name="差_2008年全省汇总收支计算表_财力性转移支付2010年预算参考数" xfId="555"/>
    <cellStyle name="好_缺口县区测算（11.13）" xfId="556"/>
    <cellStyle name="好_1_财力性转移支付2010年预算参考数" xfId="557"/>
    <cellStyle name="Accent1" xfId="558"/>
    <cellStyle name="差_2006年22湖南_财力性转移支付2010年预算参考数" xfId="559"/>
    <cellStyle name="Currency [0]" xfId="560"/>
    <cellStyle name="Dollar (zero dec)" xfId="561"/>
    <cellStyle name="Good" xfId="562"/>
    <cellStyle name="好_县市旗测算-新科目（20080626）_财力性转移支付2010年预算参考数" xfId="563"/>
    <cellStyle name="好_行政公检法测算_不含人员经费系数_财力性转移支付2010年预算参考数" xfId="564"/>
    <cellStyle name="好_教育(按照总人口测算）—20080416_县市旗测算-新科目（含人口规模效应）" xfId="565"/>
    <cellStyle name="差_14安徽_财力性转移支付2010年预算参考数" xfId="566"/>
    <cellStyle name="好_教育(按照总人口测算）—20080416" xfId="567"/>
    <cellStyle name="好_县市旗测算20080508" xfId="568"/>
    <cellStyle name="Heading 3" xfId="569"/>
    <cellStyle name="好_2006年27重庆" xfId="570"/>
    <cellStyle name="好_教育(按照总人口测算）—20080416_民生政策最低支出需求_财力性转移支付2010年预算参考数" xfId="571"/>
    <cellStyle name="好_其他部门(按照总人口测算）—20080416_不含人员经费系数" xfId="572"/>
    <cellStyle name="Neutral" xfId="573"/>
    <cellStyle name="好_2007一般预算支出口径剔除表" xfId="574"/>
    <cellStyle name="差_0605石屏县_财力性转移支付2010年预算参考数" xfId="575"/>
    <cellStyle name="好_33甘肃" xfId="576"/>
    <cellStyle name="Heading 4" xfId="577"/>
    <cellStyle name="好_县区合并测算20080421_民生政策最低支出需求" xfId="578"/>
    <cellStyle name="HEADING2" xfId="579"/>
    <cellStyle name="Note" xfId="580"/>
    <cellStyle name="好_22湖南_财力性转移支付2010年预算参考数" xfId="581"/>
    <cellStyle name="好_分县成本差异系数_民生政策最低支出需求_财力性转移支付2010年预算参考数" xfId="582"/>
    <cellStyle name="Input [yellow]" xfId="583"/>
    <cellStyle name="差_农林水和城市维护标准支出20080505－县区合计_不含人员经费系数_财力性转移支付2010年预算参考数" xfId="584"/>
    <cellStyle name="差_2006年22湖南" xfId="585"/>
    <cellStyle name="好_分县成本差异系数_民生政策最低支出需求" xfId="586"/>
    <cellStyle name="Input_20121229 提供执行转移支付" xfId="587"/>
    <cellStyle name="差_财政供养人员" xfId="588"/>
    <cellStyle name="差_数据--基础数据--预算组--2015年人代会预算部分--2015.01.20--人代会前第6稿--按姚局意见改--调市级项级明细" xfId="589"/>
    <cellStyle name="差_2008年支出核定" xfId="590"/>
    <cellStyle name="?鹎%U龡&amp;H齲_x0001_C铣_x0014__x0007__x0001__x0001_" xfId="591"/>
    <cellStyle name="差_一般预算支出口径剔除表_财力性转移支付2010年预算参考数" xfId="592"/>
    <cellStyle name="Linked Cell" xfId="593"/>
    <cellStyle name="差_县区合并测算20080421" xfId="594"/>
    <cellStyle name="好_农林水和城市维护标准支出20080505－县区合计_民生政策最低支出需求" xfId="595"/>
    <cellStyle name="好_530629_2006年县级财政报表附表" xfId="596"/>
    <cellStyle name="Normal - Style1" xfId="597"/>
    <cellStyle name="差_1" xfId="598"/>
    <cellStyle name="好_农林水和城市维护标准支出20080505－县区合计_不含人员经费系数" xfId="599"/>
    <cellStyle name="差_34青海_1_财力性转移支付2010年预算参考数" xfId="600"/>
    <cellStyle name="差_1_财力性转移支付2010年预算参考数" xfId="601"/>
    <cellStyle name="Output" xfId="602"/>
    <cellStyle name="差_1110洱源县_财力性转移支付2010年预算参考数" xfId="603"/>
    <cellStyle name="差_农林水和城市维护标准支出20080505－县区合计_民生政策最低支出需求" xfId="604"/>
    <cellStyle name="差_00省级(打印)" xfId="605"/>
    <cellStyle name="Accent1 - 20%" xfId="606"/>
    <cellStyle name="差_12滨州" xfId="607"/>
    <cellStyle name="差_22湖南" xfId="608"/>
    <cellStyle name="60% - 强调文字颜色 4" xfId="609"/>
    <cellStyle name="差_核定人数下发表_财力性转移支付2010年预算参考数" xfId="610"/>
    <cellStyle name="差_县市旗测算-新科目（20080626）_不含人员经费系数_财力性转移支付2010年预算参考数" xfId="611"/>
    <cellStyle name="差_2_财力性转移支付2010年预算参考数" xfId="612"/>
    <cellStyle name="20% - 强调文字颜色 2 2" xfId="613"/>
    <cellStyle name="差_县区合并测算20080423(按照各省比重）_民生政策最低支出需求_财力性转移支付2010年预算参考数" xfId="614"/>
    <cellStyle name="超级链接" xfId="615"/>
    <cellStyle name="强调文字颜色 3" xfId="616"/>
    <cellStyle name="差_城建部门" xfId="617"/>
    <cellStyle name="常规 4" xfId="618"/>
    <cellStyle name="差_市辖区测算-新科目（20080626）_县市旗测算-新科目（含人口规模效应）" xfId="619"/>
    <cellStyle name="差_2006年27重庆" xfId="620"/>
    <cellStyle name="好_县市旗测算-新科目（20080627）_民生政策最低支出需求_财力性转移支付2010年预算参考数" xfId="621"/>
    <cellStyle name="差_县市旗测算-新科目（20080626）_民生政策最低支出需求" xfId="622"/>
    <cellStyle name="差_30云南" xfId="623"/>
    <cellStyle name="差_34青海_财力性转移支付2010年预算参考数" xfId="624"/>
    <cellStyle name="差_总人口_财力性转移支付2010年预算参考数" xfId="625"/>
    <cellStyle name="差_县区合并测算20080421_民生政策最低支出需求" xfId="626"/>
    <cellStyle name="差_县区合并测算20080421_民生政策最低支出需求_财力性转移支付2010年预算参考数" xfId="627"/>
    <cellStyle name="千位分隔[0] 4" xfId="628"/>
    <cellStyle name="差_县区合并测算20080421_县市旗测算-新科目（含人口规模效应）_财力性转移支付2010年预算参考数" xfId="629"/>
    <cellStyle name="差_县区合并测算20080423(按照各省比重）_不含人员经费系数_财力性转移支付2010年预算参考数" xfId="630"/>
    <cellStyle name="差_县区合并测算20080423(按照各省比重）_财力性转移支付2010年预算参考数" xfId="631"/>
    <cellStyle name="差_县区合并测算20080423(按照各省比重）_民生政策最低支出需求" xfId="632"/>
    <cellStyle name="差_县区合并测算20080423(按照各省比重）_县市旗测算-新科目（含人口规模效应）_财力性转移支付2010年预算参考数" xfId="633"/>
    <cellStyle name="好_行政（人员）_民生政策最低支出需求_财力性转移支付2010年预算参考数" xfId="634"/>
    <cellStyle name="差_云南 缺口县区测算(地方填报)" xfId="635"/>
    <cellStyle name="差_县市旗测算20080508" xfId="636"/>
    <cellStyle name="常规 4_2008年横排表0721" xfId="637"/>
    <cellStyle name="差_县市旗测算20080508_财力性转移支付2010年预算参考数" xfId="638"/>
    <cellStyle name="Accent6_2006年33甘肃" xfId="639"/>
    <cellStyle name="差_县市旗测算20080508_民生政策最低支出需求_财力性转移支付2010年预算参考数" xfId="640"/>
    <cellStyle name="差_34青海" xfId="641"/>
    <cellStyle name="差_县市旗测算-新科目（20080626）_不含人员经费系数" xfId="642"/>
    <cellStyle name="好_行政(燃修费)_不含人员经费系数" xfId="643"/>
    <cellStyle name="差_县市旗测算-新科目（20080626）_县市旗测算-新科目（含人口规模效应）_财力性转移支付2010年预算参考数" xfId="644"/>
    <cellStyle name="好_市辖区测算-新科目（20080626）_民生政策最低支出需求_财力性转移支付2010年预算参考数" xfId="645"/>
    <cellStyle name="差_县市旗测算-新科目（20080627）_民生政策最低支出需求_财力性转移支付2010年预算参考数" xfId="646"/>
    <cellStyle name="百分比 4" xfId="647"/>
    <cellStyle name="差_县市旗测算-新科目（20080627）_县市旗测算-新科目（含人口规模效应）_财力性转移支付2010年预算参考数" xfId="648"/>
    <cellStyle name="常规 11" xfId="649"/>
    <cellStyle name="好_成本差异系数（含人口规模）_财力性转移支付2010年预算参考数" xfId="650"/>
    <cellStyle name="好_行政公检法测算" xfId="651"/>
    <cellStyle name="差_同德" xfId="652"/>
    <cellStyle name="差_2006年水利统计指标统计表_财力性转移支付2010年预算参考数" xfId="653"/>
    <cellStyle name="差_第五部分(才淼、饶永宏）" xfId="654"/>
    <cellStyle name="差_一般预算支出口径剔除表" xfId="655"/>
    <cellStyle name="40% - 强调文字颜色 6" xfId="656"/>
    <cellStyle name="差_云南省2008年转移支付测算——州市本级考核部分及政策性测算" xfId="657"/>
    <cellStyle name="差_汇总表提前告知区县" xfId="658"/>
    <cellStyle name="差_重点民生支出需求测算表社保（农村低保）081112" xfId="659"/>
    <cellStyle name="差_自行调整差异系数顺序_财力性转移支付2010年预算参考数" xfId="660"/>
    <cellStyle name="差_安徽 缺口县区测算(地方填报)1_财力性转移支付2010年预算参考数" xfId="661"/>
    <cellStyle name="常规 11 2" xfId="662"/>
    <cellStyle name="差_总人口" xfId="663"/>
    <cellStyle name="常规 10" xfId="664"/>
    <cellStyle name="输出" xfId="665"/>
    <cellStyle name="常规 12" xfId="666"/>
    <cellStyle name="常规 13" xfId="667"/>
    <cellStyle name="60% - Accent5" xfId="668"/>
    <cellStyle name="好_行政(燃修费)_县市旗测算-新科目（含人口规模效应）" xfId="669"/>
    <cellStyle name="常规 17" xfId="670"/>
    <cellStyle name="常规 22" xfId="671"/>
    <cellStyle name="常规 18" xfId="672"/>
    <cellStyle name="常规 23" xfId="673"/>
    <cellStyle name="差_市辖区测算-新科目（20080626）_不含人员经费系数_财力性转移支付2010年预算参考数" xfId="674"/>
    <cellStyle name="常规 2 2 2" xfId="675"/>
    <cellStyle name="常规 2 4" xfId="676"/>
    <cellStyle name="常规 2_004-2010年增消两税返还情况表" xfId="677"/>
    <cellStyle name="好_文体广播事业(按照总人口测算）—20080416_县市旗测算-新科目（含人口规模效应）" xfId="678"/>
    <cellStyle name="差_市辖区测算-新科目（20080626）_县市旗测算-新科目（含人口规模效应）_财力性转移支付2010年预算参考数" xfId="679"/>
    <cellStyle name="好_成本差异系数（含人口规模）" xfId="680"/>
    <cellStyle name="常规 26" xfId="681"/>
    <cellStyle name="常规 27" xfId="682"/>
    <cellStyle name="常规 3 2" xfId="683"/>
    <cellStyle name="好_市辖区测算20080510_不含人员经费系数" xfId="684"/>
    <cellStyle name="好_农林水和城市维护标准支出20080505－县区合计" xfId="685"/>
    <cellStyle name="常规 4 2" xfId="686"/>
    <cellStyle name="好_核定人数下发表" xfId="687"/>
    <cellStyle name="强调文字颜色 3 2" xfId="688"/>
    <cellStyle name="差_汇总_财力性转移支付2010年预算参考数" xfId="689"/>
    <cellStyle name="常规 8" xfId="690"/>
    <cellStyle name="20% - 强调文字颜色 1" xfId="691"/>
    <cellStyle name="差_Book2_财力性转移支付2010年预算参考数" xfId="692"/>
    <cellStyle name="常规 9" xfId="693"/>
    <cellStyle name="好_汇总表" xfId="694"/>
    <cellStyle name="常规_附件 5 " xfId="695"/>
    <cellStyle name="好_行政(燃修费)_财力性转移支付2010年预算参考数" xfId="696"/>
    <cellStyle name="差_县市旗测算20080508_县市旗测算-新科目（含人口规模效应）_财力性转移支付2010年预算参考数" xfId="697"/>
    <cellStyle name="好 2" xfId="698"/>
    <cellStyle name="差_2006年34青海" xfId="699"/>
    <cellStyle name="好_00省级(打印)" xfId="700"/>
    <cellStyle name="好_03昭通" xfId="701"/>
    <cellStyle name="强调文字颜色 2 2" xfId="702"/>
    <cellStyle name="好_0502通海县" xfId="703"/>
    <cellStyle name="好_0605石屏县" xfId="704"/>
    <cellStyle name="好_1110洱源县" xfId="705"/>
    <cellStyle name="好_11大理_财力性转移支付2010年预算参考数" xfId="706"/>
    <cellStyle name="好_12滨州_财力性转移支付2010年预算参考数" xfId="707"/>
    <cellStyle name="40% - 强调文字颜色 1 2" xfId="708"/>
    <cellStyle name="好_14安徽" xfId="709"/>
    <cellStyle name="好_2" xfId="710"/>
    <cellStyle name="好_行政(燃修费)_民生政策最低支出需求_财力性转移支付2010年预算参考数" xfId="711"/>
    <cellStyle name="好_2_财力性转移支付2010年预算参考数" xfId="712"/>
    <cellStyle name="好_2006年22湖南_财力性转移支付2010年预算参考数" xfId="713"/>
    <cellStyle name="好_2006年28四川" xfId="714"/>
    <cellStyle name="好_2006年28四川_财力性转移支付2010年预算参考数" xfId="715"/>
    <cellStyle name="常规 25" xfId="716"/>
    <cellStyle name="千分位_ 白土" xfId="717"/>
    <cellStyle name="60% - Accent2" xfId="718"/>
    <cellStyle name="好_2006年30云南" xfId="719"/>
    <cellStyle name="好_2006年34青海" xfId="720"/>
    <cellStyle name="好_2006年34青海_财力性转移支付2010年预算参考数" xfId="721"/>
    <cellStyle name="好_行政(燃修费)_民生政策最低支出需求" xfId="722"/>
    <cellStyle name="好_07临沂" xfId="723"/>
    <cellStyle name="好_汇总表_财力性转移支付2010年预算参考数" xfId="724"/>
    <cellStyle name="好_2006年水利统计指标统计表" xfId="725"/>
    <cellStyle name="差_2008年支出调整" xfId="726"/>
    <cellStyle name="好_2007年收支情况及2008年收支预计表(汇总表)_财力性转移支付2010年预算参考数" xfId="727"/>
    <cellStyle name="好_2007一般预算支出口径剔除表_财力性转移支付2010年预算参考数" xfId="728"/>
    <cellStyle name="好_人员工资和公用经费3" xfId="729"/>
    <cellStyle name="好_2008计算资料（8月5）" xfId="730"/>
    <cellStyle name="好_2008年全省汇总收支计算表_财力性转移支付2010年预算参考数" xfId="731"/>
    <cellStyle name="好_2008年支出核定" xfId="732"/>
    <cellStyle name="好_2016年科目0114" xfId="733"/>
    <cellStyle name="好_2016人代会附表（2015-9-11）（姚局）-财经委" xfId="734"/>
    <cellStyle name="好_20河南" xfId="735"/>
    <cellStyle name="好_县区合并测算20080423(按照各省比重）_民生政策最低支出需求" xfId="736"/>
    <cellStyle name="Accent3" xfId="737"/>
    <cellStyle name="差_市辖区测算20080510_县市旗测算-新科目（含人口规模效应）_财力性转移支付2010年预算参考数" xfId="738"/>
    <cellStyle name="好_27重庆" xfId="739"/>
    <cellStyle name="好_市辖区测算-新科目（20080626）_县市旗测算-新科目（含人口规模效应）" xfId="740"/>
    <cellStyle name="好_27重庆_财力性转移支付2010年预算参考数" xfId="741"/>
    <cellStyle name="60% - 强调文字颜色 2" xfId="742"/>
    <cellStyle name="好_28四川" xfId="743"/>
    <cellStyle name="差_县区合并测算20080421_财力性转移支付2010年预算参考数" xfId="744"/>
    <cellStyle name="好_30云南" xfId="745"/>
    <cellStyle name="好_30云南_1" xfId="746"/>
    <cellStyle name="差_县区合并测算20080423(按照各省比重）_不含人员经费系数" xfId="747"/>
    <cellStyle name="好_34青海" xfId="748"/>
    <cellStyle name="Comma [0]" xfId="749"/>
    <cellStyle name="好_34青海_1" xfId="750"/>
    <cellStyle name="好_34青海_1_财力性转移支付2010年预算参考数" xfId="751"/>
    <cellStyle name="好_文体广播事业(按照总人口测算）—20080416_民生政策最低支出需求" xfId="752"/>
    <cellStyle name="好_34青海_财力性转移支付2010年预算参考数" xfId="753"/>
    <cellStyle name="好_5334_2006年迪庆县级财政报表附表" xfId="754"/>
    <cellStyle name="好_汇总-县级财政报表附表" xfId="755"/>
    <cellStyle name="好_Book1" xfId="756"/>
    <cellStyle name="好_Book2" xfId="757"/>
    <cellStyle name="好_gdp" xfId="758"/>
    <cellStyle name="好_M01-2(州市补助收入)" xfId="759"/>
    <cellStyle name="好_安徽 缺口县区测算(地方填报)1" xfId="760"/>
    <cellStyle name="好_安徽 缺口县区测算(地方填报)1_财力性转移支付2010年预算参考数" xfId="761"/>
    <cellStyle name="Heading 2" xfId="762"/>
    <cellStyle name="好_报表" xfId="763"/>
    <cellStyle name="好_不含人员经费系数" xfId="764"/>
    <cellStyle name="好_2007年一般预算支出剔除_财力性转移支付2010年预算参考数" xfId="765"/>
    <cellStyle name="好_同德" xfId="766"/>
    <cellStyle name="好_行政（人员）" xfId="767"/>
    <cellStyle name="好_不含人员经费系数_财力性转移支付2010年预算参考数" xfId="768"/>
    <cellStyle name="好_测算结果" xfId="769"/>
    <cellStyle name="差_行政(燃修费)_不含人员经费系数_财力性转移支付2010年预算参考数" xfId="770"/>
    <cellStyle name="好_测算结果汇总" xfId="771"/>
    <cellStyle name="好_县区合并测算20080421_民生政策最低支出需求_财力性转移支付2010年预算参考数" xfId="772"/>
    <cellStyle name="好_行政（人员）_不含人员经费系数" xfId="773"/>
    <cellStyle name="差_测算结果" xfId="774"/>
    <cellStyle name="好_测算结果汇总_财力性转移支付2010年预算参考数" xfId="775"/>
    <cellStyle name="好" xfId="776"/>
    <cellStyle name="差_2006年全省财力计算表（中央、决算）" xfId="777"/>
    <cellStyle name="好_成本差异系数" xfId="778"/>
    <cellStyle name="Accent2 - 40%" xfId="779"/>
    <cellStyle name="Percent [2]" xfId="780"/>
    <cellStyle name="好_第一部分：综合全" xfId="781"/>
    <cellStyle name="差_县市旗测算-新科目（20080626）_民生政策最低支出需求_财力性转移支付2010年预算参考数" xfId="782"/>
    <cellStyle name="好_分析缺口率" xfId="783"/>
    <cellStyle name="好_分析缺口率_财力性转移支付2010年预算参考数" xfId="784"/>
    <cellStyle name="好_分县成本差异系数" xfId="785"/>
    <cellStyle name="好_分县成本差异系数_不含人员经费系数" xfId="786"/>
    <cellStyle name="好_行政(燃修费)" xfId="787"/>
    <cellStyle name="好_行政(燃修费)_不含人员经费系数_财力性转移支付2010年预算参考数" xfId="788"/>
    <cellStyle name="差_文体广播事业(按照总人口测算）—20080416_不含人员经费系数_财力性转移支付2010年预算参考数" xfId="789"/>
    <cellStyle name="好_行政(燃修费)_县市旗测算-新科目（含人口规模效应）_财力性转移支付2010年预算参考数" xfId="790"/>
    <cellStyle name="Normal_#10-Headcount" xfId="791"/>
    <cellStyle name="好_行政（人员）_不含人员经费系数_财力性转移支付2010年预算参考数" xfId="792"/>
    <cellStyle name="好_河南 缺口县区测算(地方填报)_财力性转移支付2010年预算参考数" xfId="793"/>
    <cellStyle name="好_卫生(按照总人口测算）—20080416_县市旗测算-新科目（含人口规模效应）" xfId="794"/>
    <cellStyle name="百分比 2" xfId="795"/>
    <cellStyle name="好_行政（人员）_财力性转移支付2010年预算参考数" xfId="796"/>
    <cellStyle name="好_行政（人员）_民生政策最低支出需求" xfId="797"/>
    <cellStyle name="好_行政（人员）_县市旗测算-新科目（含人口规模效应）_财力性转移支付2010年预算参考数" xfId="798"/>
    <cellStyle name="好_行政公检法测算_不含人员经费系数" xfId="799"/>
    <cellStyle name="40% - Accent6" xfId="800"/>
    <cellStyle name="好_行政公检法测算_财力性转移支付2010年预算参考数" xfId="801"/>
    <cellStyle name="好_行政公检法测算_民生政策最低支出需求_财力性转移支付2010年预算参考数" xfId="802"/>
    <cellStyle name="好_河南 缺口县区测算(地方填报)" xfId="803"/>
    <cellStyle name="霓付 [0]_ +Foil &amp; -FOIL &amp; PAPER" xfId="804"/>
    <cellStyle name="好_河南 缺口县区测算(地方填报白)" xfId="805"/>
    <cellStyle name="千位分隔 2" xfId="806"/>
    <cellStyle name="好_河南 缺口县区测算(地方填报白)_财力性转移支付2010年预算参考数" xfId="807"/>
    <cellStyle name="好_县市旗测算20080508_不含人员经费系数" xfId="808"/>
    <cellStyle name="差_2008年一般预算支出预计" xfId="809"/>
    <cellStyle name="好_核定人数下发表_财力性转移支付2010年预算参考数" xfId="810"/>
    <cellStyle name="好_汇总_财力性转移支付2010年预算参考数" xfId="811"/>
    <cellStyle name="好_0605石屏县_财力性转移支付2010年预算参考数" xfId="812"/>
    <cellStyle name="好_汇总表4" xfId="813"/>
    <cellStyle name="差_文体广播事业(按照总人口测算）—20080416_民生政策最低支出需求_财力性转移支付2010年预算参考数" xfId="814"/>
    <cellStyle name="好_汇总表4_财力性转移支付2010年预算参考数" xfId="815"/>
    <cellStyle name="好_汇总表提前告知区县" xfId="816"/>
    <cellStyle name="好_检验表" xfId="817"/>
    <cellStyle name="好_县区合并测算20080423(按照各省比重）_财力性转移支付2010年预算参考数" xfId="818"/>
    <cellStyle name="好_县区合并测算20080421" xfId="819"/>
    <cellStyle name="解释性文本 2" xfId="820"/>
    <cellStyle name="好_09黑龙江" xfId="821"/>
    <cellStyle name="钎霖_4岿角利" xfId="822"/>
    <cellStyle name="好_检验表（调整后）" xfId="823"/>
    <cellStyle name="好_教育(按照总人口测算）—20080416_不含人员经费系数" xfId="824"/>
    <cellStyle name="好_云南省2008年转移支付测算——州市本级考核部分及政策性测算_财力性转移支付2010年预算参考数" xfId="825"/>
    <cellStyle name="差_分县成本差异系数" xfId="826"/>
    <cellStyle name="好_教育(按照总人口测算）—20080416_不含人员经费系数_财力性转移支付2010年预算参考数" xfId="827"/>
    <cellStyle name="好_教育(按照总人口测算）—20080416_民生政策最低支出需求" xfId="828"/>
    <cellStyle name="Accent5 - 40%" xfId="829"/>
    <cellStyle name="好_教育(按照总人口测算）—20080416_县市旗测算-新科目（含人口规模效应）_财力性转移支付2010年预算参考数" xfId="830"/>
    <cellStyle name="好_丽江汇总" xfId="831"/>
    <cellStyle name="好_民生政策最低支出需求" xfId="832"/>
    <cellStyle name="好_民生政策最低支出需求_财力性转移支付2010年预算参考数" xfId="833"/>
    <cellStyle name="好_农林水和城市维护标准支出20080505－县区合计_财力性转移支付2010年预算参考数" xfId="834"/>
    <cellStyle name="好_县市旗测算20080508_县市旗测算-新科目（含人口规模效应）" xfId="835"/>
    <cellStyle name="Accent3 - 40%" xfId="836"/>
    <cellStyle name="好_农林水和城市维护标准支出20080505－县区合计_民生政策最低支出需求_财力性转移支付2010年预算参考数" xfId="837"/>
    <cellStyle name="好_其他部门(按照总人口测算）—20080416" xfId="838"/>
    <cellStyle name="好_一般预算支出口径剔除表" xfId="839"/>
    <cellStyle name="好_其他部门(按照总人口测算）—20080416_不含人员经费系数_财力性转移支付2010年预算参考数" xfId="840"/>
    <cellStyle name="好_其他部门(按照总人口测算）—20080416_财力性转移支付2010年预算参考数" xfId="841"/>
    <cellStyle name="好_其他部门(按照总人口测算）—20080416_民生政策最低支出需求_财力性转移支付2010年预算参考数" xfId="842"/>
    <cellStyle name="好_青海 缺口县区测算(地方填报)_财力性转移支付2010年预算参考数" xfId="843"/>
    <cellStyle name="好_缺口县区测算" xfId="844"/>
    <cellStyle name="好_缺口县区测算(按2007支出增长25%测算)" xfId="845"/>
    <cellStyle name="链接单元格 2" xfId="846"/>
    <cellStyle name="Explanatory Text" xfId="847"/>
    <cellStyle name="好_缺口县区测算(按2007支出增长25%测算)_财力性转移支付2010年预算参考数" xfId="848"/>
    <cellStyle name="常规 2 3" xfId="849"/>
    <cellStyle name="好_缺口县区测算(按核定人数)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tabSelected="1" view="pageBreakPreview" zoomScale="85" zoomScaleNormal="115" zoomScaleSheetLayoutView="85" workbookViewId="0" topLeftCell="A1">
      <selection activeCell="A12" sqref="A12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19" t="s">
        <v>0</v>
      </c>
    </row>
    <row r="2" spans="1:249" ht="42" customHeight="1">
      <c r="A2" s="20" t="s">
        <v>1</v>
      </c>
      <c r="B2" s="20"/>
      <c r="C2" s="20"/>
      <c r="D2" s="35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</row>
    <row r="3" spans="1:249" ht="24" customHeight="1">
      <c r="A3" s="16"/>
      <c r="B3" s="16"/>
      <c r="C3" s="16"/>
      <c r="D3" s="16" t="s">
        <v>2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</row>
    <row r="4" spans="1:249" ht="36.75" customHeight="1">
      <c r="A4" s="21" t="s">
        <v>3</v>
      </c>
      <c r="B4" s="21"/>
      <c r="C4" s="21" t="s">
        <v>4</v>
      </c>
      <c r="D4" s="21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</row>
    <row r="5" spans="1:249" ht="36.75" customHeight="1">
      <c r="A5" s="21" t="s">
        <v>5</v>
      </c>
      <c r="B5" s="36" t="s">
        <v>6</v>
      </c>
      <c r="C5" s="21" t="s">
        <v>5</v>
      </c>
      <c r="D5" s="36" t="s">
        <v>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</row>
    <row r="6" spans="1:249" ht="30" customHeight="1">
      <c r="A6" s="93" t="s">
        <v>7</v>
      </c>
      <c r="B6" s="37">
        <v>56819</v>
      </c>
      <c r="C6" s="38" t="s">
        <v>8</v>
      </c>
      <c r="D6" s="10">
        <v>0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</row>
    <row r="7" spans="1:249" ht="30" customHeight="1">
      <c r="A7" s="93" t="s">
        <v>9</v>
      </c>
      <c r="B7" s="37">
        <v>0</v>
      </c>
      <c r="C7" s="38" t="s">
        <v>10</v>
      </c>
      <c r="D7" s="10">
        <v>0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</row>
    <row r="8" spans="1:249" ht="30" customHeight="1">
      <c r="A8" s="93" t="s">
        <v>11</v>
      </c>
      <c r="B8" s="10">
        <v>0</v>
      </c>
      <c r="C8" s="38" t="s">
        <v>12</v>
      </c>
      <c r="D8" s="10">
        <v>0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</row>
    <row r="9" spans="1:249" ht="30" customHeight="1">
      <c r="A9" s="94" t="s">
        <v>13</v>
      </c>
      <c r="B9" s="39">
        <v>0</v>
      </c>
      <c r="C9" s="38" t="s">
        <v>14</v>
      </c>
      <c r="D9" s="10">
        <v>81937.5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</row>
    <row r="10" spans="1:249" ht="30" customHeight="1">
      <c r="A10" s="94" t="s">
        <v>15</v>
      </c>
      <c r="B10" s="37">
        <v>0</v>
      </c>
      <c r="C10" s="38" t="s">
        <v>16</v>
      </c>
      <c r="D10" s="10">
        <v>0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</row>
    <row r="11" spans="1:249" ht="30" customHeight="1">
      <c r="A11" s="95" t="s">
        <v>17</v>
      </c>
      <c r="B11" s="37">
        <v>21451.9</v>
      </c>
      <c r="C11" s="40" t="s">
        <v>18</v>
      </c>
      <c r="D11" s="10">
        <v>2257.4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</row>
    <row r="12" spans="1:249" ht="30" customHeight="1">
      <c r="A12" s="95" t="s">
        <v>19</v>
      </c>
      <c r="B12" s="37">
        <v>0</v>
      </c>
      <c r="C12" s="38" t="s">
        <v>20</v>
      </c>
      <c r="D12" s="10">
        <v>1049.2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</row>
    <row r="13" spans="1:249" ht="30" customHeight="1">
      <c r="A13" s="93" t="s">
        <v>21</v>
      </c>
      <c r="B13" s="37">
        <v>0</v>
      </c>
      <c r="C13" s="38" t="s">
        <v>22</v>
      </c>
      <c r="D13" s="10">
        <v>0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</row>
    <row r="14" spans="1:249" ht="30" customHeight="1">
      <c r="A14" s="93" t="s">
        <v>23</v>
      </c>
      <c r="B14" s="37">
        <v>0</v>
      </c>
      <c r="C14" s="38" t="s">
        <v>24</v>
      </c>
      <c r="D14" s="10">
        <v>0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</row>
    <row r="15" spans="1:249" ht="30" customHeight="1">
      <c r="A15" s="93" t="s">
        <v>25</v>
      </c>
      <c r="B15" s="10">
        <v>456</v>
      </c>
      <c r="C15" s="38" t="s">
        <v>26</v>
      </c>
      <c r="D15" s="10">
        <v>0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</row>
    <row r="16" spans="1:249" ht="30" customHeight="1">
      <c r="A16" s="93"/>
      <c r="B16" s="41"/>
      <c r="C16" s="38" t="s">
        <v>27</v>
      </c>
      <c r="D16" s="10">
        <v>0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</row>
    <row r="17" spans="1:249" ht="30" customHeight="1">
      <c r="A17" s="93"/>
      <c r="B17" s="43"/>
      <c r="C17" s="38" t="s">
        <v>28</v>
      </c>
      <c r="D17" s="10">
        <v>0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</row>
    <row r="18" spans="1:249" ht="30" customHeight="1">
      <c r="A18" s="93"/>
      <c r="B18" s="10"/>
      <c r="C18" s="38" t="s">
        <v>29</v>
      </c>
      <c r="D18" s="10">
        <v>0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</row>
    <row r="19" spans="1:249" ht="30" customHeight="1">
      <c r="A19" s="93"/>
      <c r="B19" s="10"/>
      <c r="C19" s="38" t="s">
        <v>30</v>
      </c>
      <c r="D19" s="10">
        <v>0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</row>
    <row r="20" spans="1:249" ht="30" customHeight="1">
      <c r="A20" s="93"/>
      <c r="B20" s="10"/>
      <c r="C20" s="38" t="s">
        <v>31</v>
      </c>
      <c r="D20" s="10">
        <v>0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</row>
    <row r="21" spans="1:249" ht="30" customHeight="1">
      <c r="A21" s="31"/>
      <c r="B21" s="10"/>
      <c r="C21" s="38" t="s">
        <v>32</v>
      </c>
      <c r="D21" s="10">
        <v>0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</row>
    <row r="22" spans="1:249" ht="30" customHeight="1">
      <c r="A22" s="31"/>
      <c r="B22" s="10"/>
      <c r="C22" s="44" t="s">
        <v>33</v>
      </c>
      <c r="D22" s="10">
        <v>0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</row>
    <row r="23" spans="1:249" ht="30" customHeight="1">
      <c r="A23" s="31"/>
      <c r="B23" s="10"/>
      <c r="C23" s="44" t="s">
        <v>34</v>
      </c>
      <c r="D23" s="37">
        <v>0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</row>
    <row r="24" spans="1:249" ht="30" customHeight="1">
      <c r="A24" s="31"/>
      <c r="B24" s="10"/>
      <c r="C24" s="44" t="s">
        <v>35</v>
      </c>
      <c r="D24" s="37">
        <v>0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</row>
    <row r="25" spans="1:249" ht="30.75" customHeight="1">
      <c r="A25" s="31"/>
      <c r="B25" s="10"/>
      <c r="C25" s="44" t="s">
        <v>36</v>
      </c>
      <c r="D25" s="37">
        <v>0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</row>
    <row r="26" spans="1:249" ht="30.75" customHeight="1">
      <c r="A26" s="31"/>
      <c r="B26" s="10"/>
      <c r="C26" s="44" t="s">
        <v>37</v>
      </c>
      <c r="D26" s="37">
        <v>3176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</row>
    <row r="27" spans="1:249" ht="30.75" customHeight="1">
      <c r="A27" s="31"/>
      <c r="B27" s="10"/>
      <c r="C27" s="44" t="s">
        <v>38</v>
      </c>
      <c r="D27" s="10">
        <v>0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</row>
    <row r="28" spans="1:249" ht="30" customHeight="1">
      <c r="A28" s="34" t="s">
        <v>39</v>
      </c>
      <c r="B28" s="10">
        <f>SUM(B6:B15)</f>
        <v>78726.9</v>
      </c>
      <c r="C28" s="34" t="s">
        <v>40</v>
      </c>
      <c r="D28" s="45">
        <f>SUM(D6:D27)</f>
        <v>88420.09999999999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</row>
    <row r="29" spans="1:249" ht="30" customHeight="1">
      <c r="A29" s="93" t="s">
        <v>41</v>
      </c>
      <c r="B29" s="10">
        <v>9693.2</v>
      </c>
      <c r="C29" s="38" t="s">
        <v>42</v>
      </c>
      <c r="D29" s="10">
        <f>ROUND(D30-D28,1)</f>
        <v>0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</row>
    <row r="30" spans="1:249" ht="30" customHeight="1">
      <c r="A30" s="34" t="s">
        <v>43</v>
      </c>
      <c r="B30" s="10">
        <f>SUM(B28:B29)</f>
        <v>88420.09999999999</v>
      </c>
      <c r="C30" s="34" t="s">
        <v>44</v>
      </c>
      <c r="D30" s="10">
        <f>B30</f>
        <v>88420.09999999999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</row>
    <row r="31" spans="1:249" ht="27" customHeight="1">
      <c r="A31" s="27" t="s">
        <v>45</v>
      </c>
      <c r="B31" s="47"/>
      <c r="C31" s="48"/>
      <c r="D31" s="49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</row>
    <row r="32" spans="1:249" ht="27.75" customHeight="1">
      <c r="A32" s="50"/>
      <c r="B32" s="51"/>
      <c r="C32" s="50"/>
      <c r="D32" s="51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</row>
    <row r="33" spans="1:249" ht="27.75" customHeight="1">
      <c r="A33" s="52"/>
      <c r="B33" s="53"/>
      <c r="C33" s="53"/>
      <c r="D33" s="53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</row>
    <row r="34" spans="1:249" ht="27.75" customHeight="1">
      <c r="A34" s="53"/>
      <c r="B34" s="53"/>
      <c r="C34" s="53"/>
      <c r="D34" s="53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</row>
    <row r="35" spans="1:249" ht="27.75" customHeight="1">
      <c r="A35" s="53"/>
      <c r="B35" s="53"/>
      <c r="C35" s="53"/>
      <c r="D35" s="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</row>
    <row r="36" spans="1:249" ht="27.75" customHeight="1">
      <c r="A36" s="53"/>
      <c r="B36" s="53"/>
      <c r="C36" s="53"/>
      <c r="D36" s="53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39"/>
  <sheetViews>
    <sheetView showGridLines="0" showZeros="0" view="pageBreakPreview" zoomScaleNormal="115" zoomScaleSheetLayoutView="100" workbookViewId="0" topLeftCell="A1">
      <selection activeCell="B4" sqref="B4"/>
    </sheetView>
  </sheetViews>
  <sheetFormatPr defaultColWidth="9.16015625" defaultRowHeight="27.75" customHeight="1"/>
  <cols>
    <col min="1" max="1" width="9.16015625" style="75" customWidth="1"/>
    <col min="2" max="2" width="19.66015625" style="75" customWidth="1"/>
    <col min="3" max="6" width="8.83203125" style="75" customWidth="1"/>
    <col min="7" max="7" width="8.33203125" style="75" customWidth="1"/>
    <col min="8" max="12" width="8.83203125" style="75" customWidth="1"/>
    <col min="13" max="14" width="8.83203125" style="50" customWidth="1"/>
    <col min="15" max="22" width="8.83203125" style="75" customWidth="1"/>
    <col min="23" max="254" width="9" style="50" customWidth="1"/>
    <col min="255" max="256" width="9.16015625" style="76" customWidth="1"/>
  </cols>
  <sheetData>
    <row r="1" spans="1:22" s="62" customFormat="1" ht="27" customHeight="1">
      <c r="A1" s="19" t="s">
        <v>46</v>
      </c>
      <c r="B1" s="19"/>
      <c r="C1" s="19"/>
      <c r="D1" s="19"/>
      <c r="E1" s="86"/>
      <c r="F1" s="86"/>
      <c r="G1" s="86"/>
      <c r="H1" s="86"/>
      <c r="I1" s="86"/>
      <c r="J1" s="86"/>
      <c r="K1" s="86"/>
      <c r="L1" s="86"/>
      <c r="M1" s="86"/>
      <c r="O1" s="86"/>
      <c r="P1" s="86"/>
      <c r="Q1" s="86"/>
      <c r="R1" s="86"/>
      <c r="S1" s="86"/>
      <c r="T1" s="86"/>
      <c r="U1" s="86"/>
      <c r="V1" s="86"/>
    </row>
    <row r="2" spans="1:22" s="54" customFormat="1" ht="40.5" customHeight="1">
      <c r="A2" s="77" t="s">
        <v>47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1:22" s="54" customFormat="1" ht="12.7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1:22" s="16" customFormat="1" ht="21.7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O4" s="78"/>
      <c r="P4" s="78"/>
      <c r="Q4" s="78"/>
      <c r="R4" s="78"/>
      <c r="S4" s="78"/>
      <c r="T4" s="78"/>
      <c r="U4" s="78"/>
      <c r="V4" s="78" t="s">
        <v>2</v>
      </c>
    </row>
    <row r="5" spans="1:22" s="74" customFormat="1" ht="29.25" customHeight="1">
      <c r="A5" s="79" t="s">
        <v>48</v>
      </c>
      <c r="B5" s="79" t="s">
        <v>49</v>
      </c>
      <c r="C5" s="80" t="s">
        <v>50</v>
      </c>
      <c r="D5" s="81" t="s">
        <v>51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79" t="s">
        <v>52</v>
      </c>
      <c r="P5" s="79"/>
      <c r="Q5" s="79"/>
      <c r="R5" s="79"/>
      <c r="S5" s="79"/>
      <c r="T5" s="79"/>
      <c r="U5" s="79"/>
      <c r="V5" s="79"/>
    </row>
    <row r="6" spans="1:22" s="74" customFormat="1" ht="29.25" customHeight="1">
      <c r="A6" s="79"/>
      <c r="B6" s="79"/>
      <c r="C6" s="82"/>
      <c r="D6" s="79" t="s">
        <v>53</v>
      </c>
      <c r="E6" s="87" t="s">
        <v>54</v>
      </c>
      <c r="F6" s="87" t="s">
        <v>55</v>
      </c>
      <c r="G6" s="87" t="s">
        <v>56</v>
      </c>
      <c r="H6" s="87" t="s">
        <v>57</v>
      </c>
      <c r="I6" s="87" t="s">
        <v>58</v>
      </c>
      <c r="J6" s="87" t="s">
        <v>59</v>
      </c>
      <c r="K6" s="87" t="s">
        <v>60</v>
      </c>
      <c r="L6" s="87" t="s">
        <v>61</v>
      </c>
      <c r="M6" s="87" t="s">
        <v>62</v>
      </c>
      <c r="N6" s="87" t="s">
        <v>63</v>
      </c>
      <c r="O6" s="79" t="s">
        <v>53</v>
      </c>
      <c r="P6" s="88" t="s">
        <v>64</v>
      </c>
      <c r="Q6" s="89"/>
      <c r="R6" s="89"/>
      <c r="S6" s="90"/>
      <c r="T6" s="88" t="s">
        <v>65</v>
      </c>
      <c r="U6" s="89"/>
      <c r="V6" s="90"/>
    </row>
    <row r="7" spans="1:22" s="74" customFormat="1" ht="39.75" customHeight="1">
      <c r="A7" s="79"/>
      <c r="B7" s="79"/>
      <c r="C7" s="83"/>
      <c r="D7" s="79"/>
      <c r="E7" s="87"/>
      <c r="F7" s="87"/>
      <c r="G7" s="87" t="s">
        <v>11</v>
      </c>
      <c r="H7" s="87" t="s">
        <v>13</v>
      </c>
      <c r="I7" s="87" t="s">
        <v>15</v>
      </c>
      <c r="J7" s="87" t="s">
        <v>17</v>
      </c>
      <c r="K7" s="87" t="s">
        <v>19</v>
      </c>
      <c r="L7" s="87" t="s">
        <v>66</v>
      </c>
      <c r="M7" s="87" t="s">
        <v>67</v>
      </c>
      <c r="N7" s="87" t="s">
        <v>68</v>
      </c>
      <c r="O7" s="79"/>
      <c r="P7" s="79" t="s">
        <v>53</v>
      </c>
      <c r="Q7" s="79" t="s">
        <v>54</v>
      </c>
      <c r="R7" s="79" t="s">
        <v>55</v>
      </c>
      <c r="S7" s="79" t="s">
        <v>56</v>
      </c>
      <c r="T7" s="79" t="s">
        <v>53</v>
      </c>
      <c r="U7" s="91" t="s">
        <v>58</v>
      </c>
      <c r="V7" s="92" t="s">
        <v>69</v>
      </c>
    </row>
    <row r="8" spans="1:254" s="59" customFormat="1" ht="33.75" customHeight="1">
      <c r="A8" s="84"/>
      <c r="B8" s="84" t="s">
        <v>50</v>
      </c>
      <c r="C8" s="85">
        <v>88420.1</v>
      </c>
      <c r="D8" s="85">
        <v>78726.9</v>
      </c>
      <c r="E8" s="85">
        <v>56819</v>
      </c>
      <c r="F8" s="85">
        <v>0</v>
      </c>
      <c r="G8" s="85">
        <v>0</v>
      </c>
      <c r="H8" s="85">
        <v>0</v>
      </c>
      <c r="I8" s="85">
        <v>0</v>
      </c>
      <c r="J8" s="85">
        <v>21451.9</v>
      </c>
      <c r="K8" s="85">
        <v>0</v>
      </c>
      <c r="L8" s="85">
        <v>0</v>
      </c>
      <c r="M8" s="85">
        <v>0</v>
      </c>
      <c r="N8" s="85">
        <v>456</v>
      </c>
      <c r="O8" s="85">
        <v>9693.2</v>
      </c>
      <c r="P8" s="85">
        <v>1516.2</v>
      </c>
      <c r="Q8" s="85">
        <v>1516.2</v>
      </c>
      <c r="R8" s="85">
        <v>0</v>
      </c>
      <c r="S8" s="85">
        <v>0</v>
      </c>
      <c r="T8" s="85">
        <v>8177</v>
      </c>
      <c r="U8" s="85">
        <v>0</v>
      </c>
      <c r="V8" s="85">
        <v>8177</v>
      </c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</row>
    <row r="9" spans="1:254" s="55" customFormat="1" ht="33.75" customHeight="1">
      <c r="A9" s="84" t="s">
        <v>70</v>
      </c>
      <c r="B9" s="84" t="s">
        <v>71</v>
      </c>
      <c r="C9" s="85">
        <v>88420.1</v>
      </c>
      <c r="D9" s="85">
        <v>78726.9</v>
      </c>
      <c r="E9" s="85">
        <v>56819</v>
      </c>
      <c r="F9" s="85">
        <v>0</v>
      </c>
      <c r="G9" s="85">
        <v>0</v>
      </c>
      <c r="H9" s="85">
        <v>0</v>
      </c>
      <c r="I9" s="85">
        <v>0</v>
      </c>
      <c r="J9" s="85">
        <v>21451.9</v>
      </c>
      <c r="K9" s="85">
        <v>0</v>
      </c>
      <c r="L9" s="85">
        <v>0</v>
      </c>
      <c r="M9" s="85">
        <v>0</v>
      </c>
      <c r="N9" s="85">
        <v>456</v>
      </c>
      <c r="O9" s="85">
        <v>9693.2</v>
      </c>
      <c r="P9" s="85">
        <v>1516.2</v>
      </c>
      <c r="Q9" s="85">
        <v>1516.2</v>
      </c>
      <c r="R9" s="85">
        <v>0</v>
      </c>
      <c r="S9" s="85">
        <v>0</v>
      </c>
      <c r="T9" s="85">
        <v>8177</v>
      </c>
      <c r="U9" s="85">
        <v>0</v>
      </c>
      <c r="V9" s="85">
        <v>8177</v>
      </c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</row>
    <row r="10" spans="1:22" s="59" customFormat="1" ht="33.75" customHeight="1">
      <c r="A10" s="84" t="s">
        <v>72</v>
      </c>
      <c r="B10" s="84" t="s">
        <v>73</v>
      </c>
      <c r="C10" s="85">
        <v>45775.1</v>
      </c>
      <c r="D10" s="85">
        <v>45112.1</v>
      </c>
      <c r="E10" s="85">
        <v>45110.1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2</v>
      </c>
      <c r="O10" s="85">
        <v>663</v>
      </c>
      <c r="P10" s="85">
        <v>141</v>
      </c>
      <c r="Q10" s="85">
        <v>141</v>
      </c>
      <c r="R10" s="85">
        <v>0</v>
      </c>
      <c r="S10" s="85">
        <v>0</v>
      </c>
      <c r="T10" s="85">
        <v>522</v>
      </c>
      <c r="U10" s="85">
        <v>0</v>
      </c>
      <c r="V10" s="85">
        <v>522</v>
      </c>
    </row>
    <row r="11" spans="1:23" s="59" customFormat="1" ht="33.75" customHeight="1">
      <c r="A11" s="84" t="s">
        <v>74</v>
      </c>
      <c r="B11" s="84" t="s">
        <v>75</v>
      </c>
      <c r="C11" s="85">
        <v>7974.5</v>
      </c>
      <c r="D11" s="85">
        <v>7974.5</v>
      </c>
      <c r="E11" s="85">
        <v>4596.3</v>
      </c>
      <c r="F11" s="85">
        <v>0</v>
      </c>
      <c r="G11" s="85">
        <v>0</v>
      </c>
      <c r="H11" s="85">
        <v>0</v>
      </c>
      <c r="I11" s="85">
        <v>0</v>
      </c>
      <c r="J11" s="85">
        <v>3356.2</v>
      </c>
      <c r="K11" s="85">
        <v>0</v>
      </c>
      <c r="L11" s="85">
        <v>0</v>
      </c>
      <c r="M11" s="85">
        <v>0</v>
      </c>
      <c r="N11" s="85">
        <v>22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55"/>
    </row>
    <row r="12" spans="1:23" s="59" customFormat="1" ht="33.75" customHeight="1">
      <c r="A12" s="84" t="s">
        <v>76</v>
      </c>
      <c r="B12" s="84" t="s">
        <v>77</v>
      </c>
      <c r="C12" s="85">
        <v>4922.2</v>
      </c>
      <c r="D12" s="85">
        <v>4722.2</v>
      </c>
      <c r="E12" s="85">
        <v>3006.9</v>
      </c>
      <c r="F12" s="85">
        <v>0</v>
      </c>
      <c r="G12" s="85">
        <v>0</v>
      </c>
      <c r="H12" s="85">
        <v>0</v>
      </c>
      <c r="I12" s="85">
        <v>0</v>
      </c>
      <c r="J12" s="85">
        <v>1373.3</v>
      </c>
      <c r="K12" s="85">
        <v>0</v>
      </c>
      <c r="L12" s="85">
        <v>0</v>
      </c>
      <c r="M12" s="85">
        <v>0</v>
      </c>
      <c r="N12" s="85">
        <v>342</v>
      </c>
      <c r="O12" s="85">
        <v>200</v>
      </c>
      <c r="P12" s="85">
        <v>0</v>
      </c>
      <c r="Q12" s="85">
        <v>0</v>
      </c>
      <c r="R12" s="85">
        <v>0</v>
      </c>
      <c r="S12" s="85">
        <v>0</v>
      </c>
      <c r="T12" s="85">
        <v>200</v>
      </c>
      <c r="U12" s="85">
        <v>0</v>
      </c>
      <c r="V12" s="85">
        <v>200</v>
      </c>
      <c r="W12" s="55"/>
    </row>
    <row r="13" spans="1:22" ht="33.75" customHeight="1">
      <c r="A13" s="84" t="s">
        <v>78</v>
      </c>
      <c r="B13" s="84" t="s">
        <v>79</v>
      </c>
      <c r="C13" s="85">
        <v>3017.7</v>
      </c>
      <c r="D13" s="85">
        <v>3017.7</v>
      </c>
      <c r="E13" s="85">
        <v>969.8</v>
      </c>
      <c r="F13" s="85">
        <v>0</v>
      </c>
      <c r="G13" s="85">
        <v>0</v>
      </c>
      <c r="H13" s="85">
        <v>0</v>
      </c>
      <c r="I13" s="85">
        <v>0</v>
      </c>
      <c r="J13" s="85">
        <v>2047.9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  <c r="Q13" s="85">
        <v>0</v>
      </c>
      <c r="R13" s="85">
        <v>0</v>
      </c>
      <c r="S13" s="85">
        <v>0</v>
      </c>
      <c r="T13" s="85">
        <v>0</v>
      </c>
      <c r="U13" s="85">
        <v>0</v>
      </c>
      <c r="V13" s="85">
        <v>0</v>
      </c>
    </row>
    <row r="14" spans="1:22" ht="27.75" customHeight="1">
      <c r="A14" s="84" t="s">
        <v>80</v>
      </c>
      <c r="B14" s="84" t="s">
        <v>81</v>
      </c>
      <c r="C14" s="85">
        <v>1182.7</v>
      </c>
      <c r="D14" s="85">
        <v>1182.7</v>
      </c>
      <c r="E14" s="85">
        <v>699.5</v>
      </c>
      <c r="F14" s="85">
        <v>0</v>
      </c>
      <c r="G14" s="85">
        <v>0</v>
      </c>
      <c r="H14" s="85">
        <v>0</v>
      </c>
      <c r="I14" s="85">
        <v>0</v>
      </c>
      <c r="J14" s="85">
        <v>463.2</v>
      </c>
      <c r="K14" s="85">
        <v>0</v>
      </c>
      <c r="L14" s="85">
        <v>0</v>
      </c>
      <c r="M14" s="85">
        <v>0</v>
      </c>
      <c r="N14" s="85">
        <v>20</v>
      </c>
      <c r="O14" s="85">
        <v>0</v>
      </c>
      <c r="P14" s="85">
        <v>0</v>
      </c>
      <c r="Q14" s="85">
        <v>0</v>
      </c>
      <c r="R14" s="85">
        <v>0</v>
      </c>
      <c r="S14" s="85">
        <v>0</v>
      </c>
      <c r="T14" s="85">
        <v>0</v>
      </c>
      <c r="U14" s="85">
        <v>0</v>
      </c>
      <c r="V14" s="85">
        <v>0</v>
      </c>
    </row>
    <row r="15" spans="1:22" ht="27.75" customHeight="1">
      <c r="A15" s="84" t="s">
        <v>82</v>
      </c>
      <c r="B15" s="84" t="s">
        <v>83</v>
      </c>
      <c r="C15" s="85">
        <v>22440</v>
      </c>
      <c r="D15" s="85">
        <v>16090</v>
      </c>
      <c r="E15" s="85">
        <v>1808.7</v>
      </c>
      <c r="F15" s="85">
        <v>0</v>
      </c>
      <c r="G15" s="85">
        <v>0</v>
      </c>
      <c r="H15" s="85">
        <v>0</v>
      </c>
      <c r="I15" s="85">
        <v>0</v>
      </c>
      <c r="J15" s="85">
        <v>14211.3</v>
      </c>
      <c r="K15" s="85">
        <v>0</v>
      </c>
      <c r="L15" s="85">
        <v>0</v>
      </c>
      <c r="M15" s="85">
        <v>0</v>
      </c>
      <c r="N15" s="85">
        <v>70</v>
      </c>
      <c r="O15" s="85">
        <v>6350</v>
      </c>
      <c r="P15" s="85">
        <v>0</v>
      </c>
      <c r="Q15" s="85">
        <v>0</v>
      </c>
      <c r="R15" s="85">
        <v>0</v>
      </c>
      <c r="S15" s="85">
        <v>0</v>
      </c>
      <c r="T15" s="85">
        <v>6350</v>
      </c>
      <c r="U15" s="85">
        <v>0</v>
      </c>
      <c r="V15" s="85">
        <v>6350</v>
      </c>
    </row>
    <row r="16" spans="1:22" ht="27.75" customHeight="1">
      <c r="A16" s="84" t="s">
        <v>84</v>
      </c>
      <c r="B16" s="84" t="s">
        <v>85</v>
      </c>
      <c r="C16" s="85">
        <v>13</v>
      </c>
      <c r="D16" s="85">
        <v>13</v>
      </c>
      <c r="E16" s="85">
        <v>13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85">
        <v>0</v>
      </c>
      <c r="U16" s="85">
        <v>0</v>
      </c>
      <c r="V16" s="85">
        <v>0</v>
      </c>
    </row>
    <row r="17" spans="1:22" ht="27.75" customHeight="1">
      <c r="A17" s="84" t="s">
        <v>86</v>
      </c>
      <c r="B17" s="84" t="s">
        <v>87</v>
      </c>
      <c r="C17" s="85">
        <v>40.1</v>
      </c>
      <c r="D17" s="85">
        <v>40.1</v>
      </c>
      <c r="E17" s="85">
        <v>40.1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85">
        <v>0</v>
      </c>
      <c r="T17" s="85">
        <v>0</v>
      </c>
      <c r="U17" s="85">
        <v>0</v>
      </c>
      <c r="V17" s="85">
        <v>0</v>
      </c>
    </row>
    <row r="18" spans="1:22" ht="27.75" customHeight="1">
      <c r="A18" s="84" t="s">
        <v>88</v>
      </c>
      <c r="B18" s="84" t="s">
        <v>89</v>
      </c>
      <c r="C18" s="85">
        <v>13.9</v>
      </c>
      <c r="D18" s="85">
        <v>13.9</v>
      </c>
      <c r="E18" s="85">
        <v>13.9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85">
        <v>0</v>
      </c>
      <c r="S18" s="85">
        <v>0</v>
      </c>
      <c r="T18" s="85">
        <v>0</v>
      </c>
      <c r="U18" s="85">
        <v>0</v>
      </c>
      <c r="V18" s="85">
        <v>0</v>
      </c>
    </row>
    <row r="19" spans="1:22" ht="27.75" customHeight="1">
      <c r="A19" s="84" t="s">
        <v>90</v>
      </c>
      <c r="B19" s="84" t="s">
        <v>91</v>
      </c>
      <c r="C19" s="85">
        <v>18</v>
      </c>
      <c r="D19" s="85">
        <v>18</v>
      </c>
      <c r="E19" s="85">
        <v>18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</row>
    <row r="20" spans="1:22" ht="27.75" customHeight="1">
      <c r="A20" s="84" t="s">
        <v>92</v>
      </c>
      <c r="B20" s="84" t="s">
        <v>93</v>
      </c>
      <c r="C20" s="85">
        <v>12.9</v>
      </c>
      <c r="D20" s="85">
        <v>12.9</v>
      </c>
      <c r="E20" s="85">
        <v>12.9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85">
        <v>0</v>
      </c>
    </row>
    <row r="21" spans="1:22" ht="27.75" customHeight="1">
      <c r="A21" s="84" t="s">
        <v>94</v>
      </c>
      <c r="B21" s="84" t="s">
        <v>95</v>
      </c>
      <c r="C21" s="85">
        <v>24.8</v>
      </c>
      <c r="D21" s="85">
        <v>24.8</v>
      </c>
      <c r="E21" s="85">
        <v>24.8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  <c r="Q21" s="85">
        <v>0</v>
      </c>
      <c r="R21" s="85">
        <v>0</v>
      </c>
      <c r="S21" s="85">
        <v>0</v>
      </c>
      <c r="T21" s="85">
        <v>0</v>
      </c>
      <c r="U21" s="85">
        <v>0</v>
      </c>
      <c r="V21" s="85">
        <v>0</v>
      </c>
    </row>
    <row r="22" spans="1:22" ht="27.75" customHeight="1">
      <c r="A22" s="84" t="s">
        <v>96</v>
      </c>
      <c r="B22" s="84" t="s">
        <v>97</v>
      </c>
      <c r="C22" s="85">
        <v>20.6</v>
      </c>
      <c r="D22" s="85">
        <v>20.6</v>
      </c>
      <c r="E22" s="85">
        <v>20.6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  <c r="Q22" s="85">
        <v>0</v>
      </c>
      <c r="R22" s="85">
        <v>0</v>
      </c>
      <c r="S22" s="85">
        <v>0</v>
      </c>
      <c r="T22" s="85">
        <v>0</v>
      </c>
      <c r="U22" s="85">
        <v>0</v>
      </c>
      <c r="V22" s="85">
        <v>0</v>
      </c>
    </row>
    <row r="23" spans="1:22" ht="27.75" customHeight="1">
      <c r="A23" s="84" t="s">
        <v>98</v>
      </c>
      <c r="B23" s="84" t="s">
        <v>99</v>
      </c>
      <c r="C23" s="85">
        <v>36.7</v>
      </c>
      <c r="D23" s="85">
        <v>36.7</v>
      </c>
      <c r="E23" s="85">
        <v>36.7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</row>
    <row r="24" spans="1:22" ht="27.75" customHeight="1">
      <c r="A24" s="84" t="s">
        <v>100</v>
      </c>
      <c r="B24" s="84" t="s">
        <v>101</v>
      </c>
      <c r="C24" s="85">
        <v>32</v>
      </c>
      <c r="D24" s="85">
        <v>32</v>
      </c>
      <c r="E24" s="85">
        <v>32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  <c r="V24" s="85">
        <v>0</v>
      </c>
    </row>
    <row r="25" spans="1:22" ht="27.75" customHeight="1">
      <c r="A25" s="84" t="s">
        <v>102</v>
      </c>
      <c r="B25" s="84" t="s">
        <v>103</v>
      </c>
      <c r="C25" s="85">
        <v>103.2</v>
      </c>
      <c r="D25" s="85">
        <v>103.2</v>
      </c>
      <c r="E25" s="85">
        <v>103.2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v>0</v>
      </c>
      <c r="S25" s="85">
        <v>0</v>
      </c>
      <c r="T25" s="85">
        <v>0</v>
      </c>
      <c r="U25" s="85">
        <v>0</v>
      </c>
      <c r="V25" s="85">
        <v>0</v>
      </c>
    </row>
    <row r="26" spans="1:22" ht="27.75" customHeight="1">
      <c r="A26" s="84" t="s">
        <v>104</v>
      </c>
      <c r="B26" s="84" t="s">
        <v>105</v>
      </c>
      <c r="C26" s="85">
        <v>45</v>
      </c>
      <c r="D26" s="85">
        <v>45</v>
      </c>
      <c r="E26" s="85">
        <v>45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  <c r="R26" s="85">
        <v>0</v>
      </c>
      <c r="S26" s="85">
        <v>0</v>
      </c>
      <c r="T26" s="85">
        <v>0</v>
      </c>
      <c r="U26" s="85">
        <v>0</v>
      </c>
      <c r="V26" s="85">
        <v>0</v>
      </c>
    </row>
    <row r="27" spans="1:22" ht="27.75" customHeight="1">
      <c r="A27" s="84" t="s">
        <v>106</v>
      </c>
      <c r="B27" s="84" t="s">
        <v>107</v>
      </c>
      <c r="C27" s="85">
        <v>50.7</v>
      </c>
      <c r="D27" s="85">
        <v>50.7</v>
      </c>
      <c r="E27" s="85">
        <v>50.7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85">
        <v>0</v>
      </c>
      <c r="T27" s="85">
        <v>0</v>
      </c>
      <c r="U27" s="85">
        <v>0</v>
      </c>
      <c r="V27" s="85">
        <v>0</v>
      </c>
    </row>
    <row r="28" spans="1:22" ht="27.75" customHeight="1">
      <c r="A28" s="84" t="s">
        <v>108</v>
      </c>
      <c r="B28" s="84" t="s">
        <v>109</v>
      </c>
      <c r="C28" s="85">
        <v>40.6</v>
      </c>
      <c r="D28" s="85">
        <v>40.6</v>
      </c>
      <c r="E28" s="85">
        <v>40.6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</row>
    <row r="29" spans="1:22" ht="27.75" customHeight="1">
      <c r="A29" s="84" t="s">
        <v>110</v>
      </c>
      <c r="B29" s="84" t="s">
        <v>111</v>
      </c>
      <c r="C29" s="85">
        <v>49.3</v>
      </c>
      <c r="D29" s="85">
        <v>49.3</v>
      </c>
      <c r="E29" s="85">
        <v>49.3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85">
        <v>0</v>
      </c>
      <c r="R29" s="85">
        <v>0</v>
      </c>
      <c r="S29" s="85">
        <v>0</v>
      </c>
      <c r="T29" s="85">
        <v>0</v>
      </c>
      <c r="U29" s="85">
        <v>0</v>
      </c>
      <c r="V29" s="85">
        <v>0</v>
      </c>
    </row>
    <row r="30" spans="1:22" ht="27.75" customHeight="1">
      <c r="A30" s="84" t="s">
        <v>112</v>
      </c>
      <c r="B30" s="84" t="s">
        <v>113</v>
      </c>
      <c r="C30" s="85">
        <v>19.7</v>
      </c>
      <c r="D30" s="85">
        <v>19.7</v>
      </c>
      <c r="E30" s="85">
        <v>19.7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  <c r="U30" s="85">
        <v>0</v>
      </c>
      <c r="V30" s="85">
        <v>0</v>
      </c>
    </row>
    <row r="31" spans="1:22" ht="27.75" customHeight="1">
      <c r="A31" s="84" t="s">
        <v>114</v>
      </c>
      <c r="B31" s="84" t="s">
        <v>115</v>
      </c>
      <c r="C31" s="85">
        <v>17.4</v>
      </c>
      <c r="D31" s="85">
        <v>17.4</v>
      </c>
      <c r="E31" s="85">
        <v>17.4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</row>
    <row r="32" spans="1:22" ht="27.75" customHeight="1">
      <c r="A32" s="84" t="s">
        <v>116</v>
      </c>
      <c r="B32" s="84" t="s">
        <v>117</v>
      </c>
      <c r="C32" s="85">
        <v>16.8</v>
      </c>
      <c r="D32" s="85">
        <v>16.8</v>
      </c>
      <c r="E32" s="85">
        <v>16.8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V32" s="85">
        <v>0</v>
      </c>
    </row>
    <row r="33" spans="1:22" ht="27.75" customHeight="1">
      <c r="A33" s="84" t="s">
        <v>118</v>
      </c>
      <c r="B33" s="84" t="s">
        <v>119</v>
      </c>
      <c r="C33" s="85">
        <v>17.3</v>
      </c>
      <c r="D33" s="85">
        <v>17.3</v>
      </c>
      <c r="E33" s="85">
        <v>17.3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  <c r="T33" s="85">
        <v>0</v>
      </c>
      <c r="U33" s="85">
        <v>0</v>
      </c>
      <c r="V33" s="85">
        <v>0</v>
      </c>
    </row>
    <row r="34" spans="1:22" ht="27.75" customHeight="1">
      <c r="A34" s="84" t="s">
        <v>120</v>
      </c>
      <c r="B34" s="84" t="s">
        <v>121</v>
      </c>
      <c r="C34" s="85">
        <v>19.9</v>
      </c>
      <c r="D34" s="85">
        <v>19.9</v>
      </c>
      <c r="E34" s="85">
        <v>19.9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  <c r="O34" s="85">
        <v>0</v>
      </c>
      <c r="P34" s="85">
        <v>0</v>
      </c>
      <c r="Q34" s="85">
        <v>0</v>
      </c>
      <c r="R34" s="85">
        <v>0</v>
      </c>
      <c r="S34" s="85">
        <v>0</v>
      </c>
      <c r="T34" s="85">
        <v>0</v>
      </c>
      <c r="U34" s="85">
        <v>0</v>
      </c>
      <c r="V34" s="85">
        <v>0</v>
      </c>
    </row>
    <row r="35" spans="1:22" ht="27.75" customHeight="1">
      <c r="A35" s="84" t="s">
        <v>122</v>
      </c>
      <c r="B35" s="84" t="s">
        <v>123</v>
      </c>
      <c r="C35" s="85">
        <v>19.9</v>
      </c>
      <c r="D35" s="85">
        <v>19.9</v>
      </c>
      <c r="E35" s="85">
        <v>19.9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  <c r="M35" s="85">
        <v>0</v>
      </c>
      <c r="N35" s="85">
        <v>0</v>
      </c>
      <c r="O35" s="85">
        <v>0</v>
      </c>
      <c r="P35" s="85">
        <v>0</v>
      </c>
      <c r="Q35" s="85">
        <v>0</v>
      </c>
      <c r="R35" s="85">
        <v>0</v>
      </c>
      <c r="S35" s="85">
        <v>0</v>
      </c>
      <c r="T35" s="85">
        <v>0</v>
      </c>
      <c r="U35" s="85">
        <v>0</v>
      </c>
      <c r="V35" s="85">
        <v>0</v>
      </c>
    </row>
    <row r="36" spans="1:22" ht="27.75" customHeight="1">
      <c r="A36" s="84" t="s">
        <v>124</v>
      </c>
      <c r="B36" s="84" t="s">
        <v>125</v>
      </c>
      <c r="C36" s="85">
        <v>5</v>
      </c>
      <c r="D36" s="85">
        <v>5</v>
      </c>
      <c r="E36" s="85">
        <v>5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0</v>
      </c>
      <c r="R36" s="85">
        <v>0</v>
      </c>
      <c r="S36" s="85">
        <v>0</v>
      </c>
      <c r="T36" s="85">
        <v>0</v>
      </c>
      <c r="U36" s="85">
        <v>0</v>
      </c>
      <c r="V36" s="85">
        <v>0</v>
      </c>
    </row>
    <row r="37" spans="1:22" ht="27.75" customHeight="1">
      <c r="A37" s="84" t="s">
        <v>126</v>
      </c>
      <c r="B37" s="84" t="s">
        <v>127</v>
      </c>
      <c r="C37" s="85">
        <v>8.2</v>
      </c>
      <c r="D37" s="85">
        <v>8.2</v>
      </c>
      <c r="E37" s="85">
        <v>8.2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85">
        <v>0</v>
      </c>
      <c r="P37" s="85">
        <v>0</v>
      </c>
      <c r="Q37" s="85">
        <v>0</v>
      </c>
      <c r="R37" s="85">
        <v>0</v>
      </c>
      <c r="S37" s="85">
        <v>0</v>
      </c>
      <c r="T37" s="85">
        <v>0</v>
      </c>
      <c r="U37" s="85">
        <v>0</v>
      </c>
      <c r="V37" s="85">
        <v>0</v>
      </c>
    </row>
    <row r="38" spans="1:22" ht="27.75" customHeight="1">
      <c r="A38" s="84" t="s">
        <v>128</v>
      </c>
      <c r="B38" s="84" t="s">
        <v>129</v>
      </c>
      <c r="C38" s="85">
        <v>2.7</v>
      </c>
      <c r="D38" s="85">
        <v>2.7</v>
      </c>
      <c r="E38" s="85">
        <v>2.7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  <c r="T38" s="85">
        <v>0</v>
      </c>
      <c r="U38" s="85">
        <v>0</v>
      </c>
      <c r="V38" s="85">
        <v>0</v>
      </c>
    </row>
    <row r="39" spans="1:22" ht="27.75" customHeight="1">
      <c r="A39" s="84" t="s">
        <v>130</v>
      </c>
      <c r="B39" s="84" t="s">
        <v>73</v>
      </c>
      <c r="C39" s="85">
        <v>2480.2</v>
      </c>
      <c r="D39" s="85">
        <v>0</v>
      </c>
      <c r="E39" s="85">
        <v>0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2480.2</v>
      </c>
      <c r="P39" s="85">
        <v>1375.2</v>
      </c>
      <c r="Q39" s="85">
        <v>1375.2</v>
      </c>
      <c r="R39" s="85">
        <v>0</v>
      </c>
      <c r="S39" s="85">
        <v>0</v>
      </c>
      <c r="T39" s="85">
        <v>1105</v>
      </c>
      <c r="U39" s="85">
        <v>0</v>
      </c>
      <c r="V39" s="85">
        <v>1105</v>
      </c>
    </row>
  </sheetData>
  <sheetProtection/>
  <mergeCells count="20">
    <mergeCell ref="A2:V2"/>
    <mergeCell ref="D5:N5"/>
    <mergeCell ref="O5:V5"/>
    <mergeCell ref="P6:S6"/>
    <mergeCell ref="T6:V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1"/>
  <sheetViews>
    <sheetView showGridLines="0" showZeros="0" view="pageBreakPreview" zoomScale="85" zoomScaleNormal="115" zoomScaleSheetLayoutView="85" workbookViewId="0" topLeftCell="A1">
      <selection activeCell="D15" sqref="D15"/>
    </sheetView>
  </sheetViews>
  <sheetFormatPr defaultColWidth="9.16015625" defaultRowHeight="27.75" customHeight="1"/>
  <cols>
    <col min="1" max="1" width="23.66015625" style="63" customWidth="1"/>
    <col min="2" max="2" width="22.83203125" style="63" customWidth="1"/>
    <col min="3" max="8" width="17.33203125" style="64" customWidth="1"/>
    <col min="9" max="9" width="18.66015625" style="18" customWidth="1"/>
    <col min="10" max="249" width="10.66015625" style="18" customWidth="1"/>
    <col min="250" max="251" width="9.16015625" style="0" customWidth="1"/>
  </cols>
  <sheetData>
    <row r="1" spans="1:9" s="62" customFormat="1" ht="27" customHeight="1">
      <c r="A1" s="19" t="s">
        <v>131</v>
      </c>
      <c r="B1" s="19"/>
      <c r="C1" s="65"/>
      <c r="D1" s="65"/>
      <c r="E1" s="65"/>
      <c r="F1" s="65"/>
      <c r="G1" s="65"/>
      <c r="I1" s="65"/>
    </row>
    <row r="2" spans="1:13" s="15" customFormat="1" ht="48.75" customHeight="1">
      <c r="A2" s="20" t="s">
        <v>132</v>
      </c>
      <c r="B2" s="20"/>
      <c r="C2" s="20"/>
      <c r="D2" s="20"/>
      <c r="E2" s="20"/>
      <c r="F2" s="20"/>
      <c r="G2" s="20"/>
      <c r="H2" s="71"/>
      <c r="I2" s="20"/>
      <c r="J2" s="72"/>
      <c r="K2" s="20"/>
      <c r="L2" s="72"/>
      <c r="M2" s="72"/>
    </row>
    <row r="3" spans="1:9" s="16" customFormat="1" ht="21.75" customHeight="1">
      <c r="A3" s="66"/>
      <c r="B3" s="66"/>
      <c r="C3" s="66"/>
      <c r="D3" s="66"/>
      <c r="E3" s="66"/>
      <c r="F3" s="66"/>
      <c r="G3" s="66"/>
      <c r="I3" s="66" t="s">
        <v>2</v>
      </c>
    </row>
    <row r="4" spans="1:9" s="55" customFormat="1" ht="29.25" customHeight="1">
      <c r="A4" s="21" t="s">
        <v>133</v>
      </c>
      <c r="B4" s="23" t="s">
        <v>134</v>
      </c>
      <c r="C4" s="67" t="s">
        <v>135</v>
      </c>
      <c r="D4" s="68" t="s">
        <v>136</v>
      </c>
      <c r="E4" s="68" t="s">
        <v>137</v>
      </c>
      <c r="F4" s="68" t="s">
        <v>138</v>
      </c>
      <c r="G4" s="68" t="s">
        <v>139</v>
      </c>
      <c r="H4" s="68" t="s">
        <v>140</v>
      </c>
      <c r="I4" s="68" t="s">
        <v>141</v>
      </c>
    </row>
    <row r="5" spans="1:9" s="55" customFormat="1" ht="29.25" customHeight="1">
      <c r="A5" s="21"/>
      <c r="B5" s="69"/>
      <c r="C5" s="67"/>
      <c r="D5" s="68"/>
      <c r="E5" s="68"/>
      <c r="F5" s="68"/>
      <c r="G5" s="68"/>
      <c r="H5" s="68"/>
      <c r="I5" s="68"/>
    </row>
    <row r="6" spans="1:9" s="55" customFormat="1" ht="29.25" customHeight="1">
      <c r="A6" s="21"/>
      <c r="B6" s="32"/>
      <c r="C6" s="67"/>
      <c r="D6" s="68"/>
      <c r="E6" s="68"/>
      <c r="F6" s="68"/>
      <c r="G6" s="68"/>
      <c r="H6" s="68"/>
      <c r="I6" s="68"/>
    </row>
    <row r="7" spans="1:249" s="28" customFormat="1" ht="47.25" customHeight="1">
      <c r="A7" s="70" t="s">
        <v>142</v>
      </c>
      <c r="B7" s="29" t="s">
        <v>143</v>
      </c>
      <c r="C7" s="12">
        <v>81937.5</v>
      </c>
      <c r="D7" s="11">
        <v>41253.9</v>
      </c>
      <c r="E7" s="9">
        <v>39602.6</v>
      </c>
      <c r="F7" s="9">
        <v>0</v>
      </c>
      <c r="G7" s="9">
        <v>0</v>
      </c>
      <c r="H7" s="9">
        <v>0</v>
      </c>
      <c r="I7" s="9">
        <v>1081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</row>
    <row r="8" spans="1:10" s="17" customFormat="1" ht="47.25" customHeight="1">
      <c r="A8" s="70" t="s">
        <v>144</v>
      </c>
      <c r="B8" s="29" t="s">
        <v>145</v>
      </c>
      <c r="C8" s="12">
        <v>2257.4</v>
      </c>
      <c r="D8" s="11">
        <v>2257.4</v>
      </c>
      <c r="E8" s="9">
        <v>0</v>
      </c>
      <c r="F8" s="9">
        <v>0</v>
      </c>
      <c r="G8" s="9">
        <v>0</v>
      </c>
      <c r="H8" s="9">
        <v>0</v>
      </c>
      <c r="I8" s="73">
        <v>0</v>
      </c>
      <c r="J8" s="28"/>
    </row>
    <row r="9" spans="1:9" ht="47.25" customHeight="1">
      <c r="A9" s="70" t="s">
        <v>146</v>
      </c>
      <c r="B9" s="29" t="s">
        <v>147</v>
      </c>
      <c r="C9" s="12">
        <v>1049.2</v>
      </c>
      <c r="D9" s="11">
        <v>1049.2</v>
      </c>
      <c r="E9" s="9">
        <v>0</v>
      </c>
      <c r="F9" s="9">
        <v>0</v>
      </c>
      <c r="G9" s="9">
        <v>0</v>
      </c>
      <c r="H9" s="9">
        <v>0</v>
      </c>
      <c r="I9" s="73">
        <v>0</v>
      </c>
    </row>
    <row r="10" spans="1:9" ht="47.25" customHeight="1">
      <c r="A10" s="70" t="s">
        <v>148</v>
      </c>
      <c r="B10" s="29" t="s">
        <v>149</v>
      </c>
      <c r="C10" s="12">
        <v>3176</v>
      </c>
      <c r="D10" s="11">
        <v>0</v>
      </c>
      <c r="E10" s="9">
        <v>3176</v>
      </c>
      <c r="F10" s="9">
        <v>0</v>
      </c>
      <c r="G10" s="9">
        <v>0</v>
      </c>
      <c r="H10" s="9">
        <v>0</v>
      </c>
      <c r="I10" s="73">
        <v>0</v>
      </c>
    </row>
    <row r="11" spans="1:9" ht="47.25" customHeight="1">
      <c r="A11" s="29"/>
      <c r="B11" s="70" t="s">
        <v>150</v>
      </c>
      <c r="C11" s="10">
        <f>SUM(C7:C10)</f>
        <v>88420.09999999999</v>
      </c>
      <c r="D11" s="10">
        <f aca="true" t="shared" si="0" ref="D11:I11">SUM(D7:D10)</f>
        <v>44560.5</v>
      </c>
      <c r="E11" s="10">
        <f t="shared" si="0"/>
        <v>42778.6</v>
      </c>
      <c r="F11" s="10">
        <f t="shared" si="0"/>
        <v>0</v>
      </c>
      <c r="G11" s="10">
        <f t="shared" si="0"/>
        <v>0</v>
      </c>
      <c r="H11" s="10">
        <f t="shared" si="0"/>
        <v>0</v>
      </c>
      <c r="I11" s="10">
        <f t="shared" si="0"/>
        <v>1081</v>
      </c>
    </row>
  </sheetData>
  <sheetProtection/>
  <mergeCells count="9"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workbookViewId="0" topLeftCell="A5">
      <selection activeCell="C30" sqref="C30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19" t="s">
        <v>151</v>
      </c>
    </row>
    <row r="2" spans="1:250" ht="42" customHeight="1">
      <c r="A2" s="20" t="s">
        <v>152</v>
      </c>
      <c r="B2" s="20"/>
      <c r="C2" s="20"/>
      <c r="D2" s="35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</row>
    <row r="3" spans="1:250" ht="24" customHeight="1">
      <c r="A3" s="16"/>
      <c r="B3" s="16"/>
      <c r="C3" s="16"/>
      <c r="D3" s="16" t="s">
        <v>2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</row>
    <row r="4" spans="1:250" ht="36.75" customHeight="1">
      <c r="A4" s="21" t="s">
        <v>3</v>
      </c>
      <c r="B4" s="21"/>
      <c r="C4" s="21" t="s">
        <v>4</v>
      </c>
      <c r="D4" s="21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</row>
    <row r="5" spans="1:250" ht="36.75" customHeight="1">
      <c r="A5" s="21" t="s">
        <v>5</v>
      </c>
      <c r="B5" s="36" t="s">
        <v>6</v>
      </c>
      <c r="C5" s="21" t="s">
        <v>5</v>
      </c>
      <c r="D5" s="36" t="s">
        <v>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</row>
    <row r="6" spans="1:250" ht="30" customHeight="1">
      <c r="A6" s="31" t="s">
        <v>153</v>
      </c>
      <c r="B6" s="37">
        <f>SUM(B7:B9)</f>
        <v>56819</v>
      </c>
      <c r="C6" s="38" t="s">
        <v>8</v>
      </c>
      <c r="D6" s="10">
        <v>0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</row>
    <row r="7" spans="1:250" ht="30" customHeight="1">
      <c r="A7" s="31" t="s">
        <v>154</v>
      </c>
      <c r="B7" s="37">
        <v>56819</v>
      </c>
      <c r="C7" s="38" t="s">
        <v>10</v>
      </c>
      <c r="D7" s="39">
        <v>0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</row>
    <row r="8" spans="1:250" ht="30" customHeight="1">
      <c r="A8" s="31" t="s">
        <v>155</v>
      </c>
      <c r="B8" s="37">
        <v>0</v>
      </c>
      <c r="C8" s="38" t="s">
        <v>12</v>
      </c>
      <c r="D8" s="37">
        <v>0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</row>
    <row r="9" spans="1:250" ht="30" customHeight="1">
      <c r="A9" s="31" t="s">
        <v>156</v>
      </c>
      <c r="B9" s="10">
        <v>0</v>
      </c>
      <c r="C9" s="38" t="s">
        <v>14</v>
      </c>
      <c r="D9" s="37">
        <v>52828.7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</row>
    <row r="10" spans="1:250" ht="30" customHeight="1">
      <c r="A10" s="31" t="s">
        <v>157</v>
      </c>
      <c r="B10" s="37">
        <f>SUM(B11:B13)</f>
        <v>1516.2</v>
      </c>
      <c r="C10" s="38" t="s">
        <v>16</v>
      </c>
      <c r="D10" s="37">
        <v>0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</row>
    <row r="11" spans="1:250" ht="30" customHeight="1">
      <c r="A11" s="31" t="s">
        <v>154</v>
      </c>
      <c r="B11" s="37">
        <v>1516.2</v>
      </c>
      <c r="C11" s="40" t="s">
        <v>18</v>
      </c>
      <c r="D11" s="37">
        <v>1527.7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</row>
    <row r="12" spans="1:250" ht="30" customHeight="1">
      <c r="A12" s="31" t="s">
        <v>155</v>
      </c>
      <c r="B12" s="37">
        <v>0</v>
      </c>
      <c r="C12" s="38" t="s">
        <v>20</v>
      </c>
      <c r="D12" s="37">
        <v>802.8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</row>
    <row r="13" spans="1:250" ht="30" customHeight="1">
      <c r="A13" s="31" t="s">
        <v>156</v>
      </c>
      <c r="B13" s="10">
        <v>0</v>
      </c>
      <c r="C13" s="38" t="s">
        <v>22</v>
      </c>
      <c r="D13" s="37">
        <v>0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</row>
    <row r="14" spans="1:250" ht="30" customHeight="1">
      <c r="A14" s="34"/>
      <c r="B14" s="41"/>
      <c r="C14" s="38" t="s">
        <v>24</v>
      </c>
      <c r="D14" s="37">
        <v>0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</row>
    <row r="15" spans="1:250" ht="30" customHeight="1">
      <c r="A15" s="42"/>
      <c r="B15" s="43"/>
      <c r="C15" s="38" t="s">
        <v>26</v>
      </c>
      <c r="D15" s="37">
        <v>0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</row>
    <row r="16" spans="1:250" ht="30" customHeight="1">
      <c r="A16" s="31"/>
      <c r="B16" s="43"/>
      <c r="C16" s="38" t="s">
        <v>27</v>
      </c>
      <c r="D16" s="37">
        <v>0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</row>
    <row r="17" spans="1:250" ht="30" customHeight="1">
      <c r="A17" s="31"/>
      <c r="B17" s="43"/>
      <c r="C17" s="38" t="s">
        <v>28</v>
      </c>
      <c r="D17" s="37">
        <v>0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</row>
    <row r="18" spans="1:250" ht="30" customHeight="1">
      <c r="A18" s="31"/>
      <c r="B18" s="10"/>
      <c r="C18" s="38" t="s">
        <v>29</v>
      </c>
      <c r="D18" s="37">
        <v>0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</row>
    <row r="19" spans="1:250" ht="30" customHeight="1">
      <c r="A19" s="31"/>
      <c r="B19" s="10"/>
      <c r="C19" s="38" t="s">
        <v>30</v>
      </c>
      <c r="D19" s="37">
        <v>0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</row>
    <row r="20" spans="1:250" ht="30" customHeight="1">
      <c r="A20" s="31"/>
      <c r="B20" s="10"/>
      <c r="C20" s="38" t="s">
        <v>31</v>
      </c>
      <c r="D20" s="37">
        <v>0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</row>
    <row r="21" spans="1:250" ht="30" customHeight="1">
      <c r="A21" s="31"/>
      <c r="B21" s="10"/>
      <c r="C21" s="38" t="s">
        <v>32</v>
      </c>
      <c r="D21" s="37">
        <v>0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</row>
    <row r="22" spans="1:250" ht="30" customHeight="1">
      <c r="A22" s="31"/>
      <c r="B22" s="10"/>
      <c r="C22" s="44" t="s">
        <v>33</v>
      </c>
      <c r="D22" s="37">
        <v>0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</row>
    <row r="23" spans="1:250" ht="30" customHeight="1">
      <c r="A23" s="31"/>
      <c r="B23" s="10"/>
      <c r="C23" s="44" t="s">
        <v>34</v>
      </c>
      <c r="D23" s="37">
        <v>0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</row>
    <row r="24" spans="1:250" ht="30.75" customHeight="1">
      <c r="A24" s="31"/>
      <c r="B24" s="10"/>
      <c r="C24" s="44" t="s">
        <v>35</v>
      </c>
      <c r="D24" s="37">
        <v>0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</row>
    <row r="25" spans="1:250" ht="30.75" customHeight="1">
      <c r="A25" s="31"/>
      <c r="B25" s="10"/>
      <c r="C25" s="44" t="s">
        <v>36</v>
      </c>
      <c r="D25" s="10">
        <v>0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</row>
    <row r="26" spans="1:250" ht="30.75" customHeight="1">
      <c r="A26" s="31"/>
      <c r="B26" s="10"/>
      <c r="C26" s="44" t="s">
        <v>37</v>
      </c>
      <c r="D26" s="39">
        <v>3176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</row>
    <row r="27" spans="1:250" ht="30.75" customHeight="1">
      <c r="A27" s="31"/>
      <c r="B27" s="10"/>
      <c r="C27" s="44" t="s">
        <v>38</v>
      </c>
      <c r="D27" s="10">
        <v>0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</row>
    <row r="28" spans="1:250" ht="30" customHeight="1">
      <c r="A28" s="31"/>
      <c r="B28" s="10"/>
      <c r="C28" s="31"/>
      <c r="D28" s="45"/>
      <c r="E28" s="56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</row>
    <row r="29" spans="1:250" ht="30" customHeight="1">
      <c r="A29" s="46"/>
      <c r="B29" s="37"/>
      <c r="C29" s="31" t="s">
        <v>158</v>
      </c>
      <c r="D29" s="10">
        <f>D31-SUM(D6:D27)</f>
        <v>0</v>
      </c>
      <c r="E29" s="56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</row>
    <row r="30" spans="1:250" ht="30" customHeight="1">
      <c r="A30" s="46"/>
      <c r="B30" s="37"/>
      <c r="C30" s="10"/>
      <c r="D30" s="10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</row>
    <row r="31" spans="1:250" ht="30" customHeight="1">
      <c r="A31" s="34" t="s">
        <v>43</v>
      </c>
      <c r="B31" s="10">
        <f>B6+B10</f>
        <v>58335.2</v>
      </c>
      <c r="C31" s="34" t="s">
        <v>44</v>
      </c>
      <c r="D31" s="37">
        <f>B31</f>
        <v>58335.2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</row>
    <row r="32" spans="1:250" ht="27" customHeight="1">
      <c r="A32" s="27"/>
      <c r="B32" s="47"/>
      <c r="C32" s="48"/>
      <c r="D32" s="49">
        <v>0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</row>
    <row r="33" spans="1:250" ht="27.75" customHeight="1">
      <c r="A33" s="50"/>
      <c r="B33" s="51"/>
      <c r="C33" s="50"/>
      <c r="D33" s="51"/>
      <c r="E33" s="50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</row>
    <row r="34" spans="1:250" ht="27.75" customHeight="1">
      <c r="A34" s="52"/>
      <c r="B34" s="53"/>
      <c r="C34" s="53"/>
      <c r="D34" s="53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</row>
    <row r="35" spans="1:250" ht="27.75" customHeight="1">
      <c r="A35" s="53"/>
      <c r="B35" s="53"/>
      <c r="C35" s="53"/>
      <c r="D35" s="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</row>
    <row r="36" spans="1:250" ht="27.75" customHeight="1">
      <c r="A36" s="53"/>
      <c r="B36" s="53"/>
      <c r="C36" s="53"/>
      <c r="D36" s="53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</row>
    <row r="37" spans="1:250" ht="27.75" customHeight="1">
      <c r="A37" s="53"/>
      <c r="B37" s="53"/>
      <c r="C37" s="53"/>
      <c r="D37" s="53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45"/>
  <sheetViews>
    <sheetView showGridLines="0" showZeros="0" view="pageBreakPreview" zoomScale="85" zoomScaleNormal="115" zoomScaleSheetLayoutView="85" workbookViewId="0" topLeftCell="A17">
      <selection activeCell="F42" sqref="F42"/>
    </sheetView>
  </sheetViews>
  <sheetFormatPr defaultColWidth="9.16015625" defaultRowHeight="27.75" customHeight="1"/>
  <cols>
    <col min="1" max="1" width="16.83203125" style="18" customWidth="1"/>
    <col min="2" max="2" width="29.5" style="18" customWidth="1"/>
    <col min="3" max="6" width="15.5" style="18" customWidth="1"/>
    <col min="7" max="7" width="19.83203125" style="18" customWidth="1"/>
    <col min="8" max="245" width="7.66015625" style="18" customWidth="1"/>
  </cols>
  <sheetData>
    <row r="1" spans="1:3" ht="27.75" customHeight="1">
      <c r="A1" s="19" t="s">
        <v>159</v>
      </c>
      <c r="B1" s="19"/>
      <c r="C1" s="19"/>
    </row>
    <row r="2" spans="1:7" s="15" customFormat="1" ht="34.5" customHeight="1">
      <c r="A2" s="20" t="s">
        <v>160</v>
      </c>
      <c r="B2" s="20"/>
      <c r="C2" s="20"/>
      <c r="D2" s="20"/>
      <c r="E2" s="20"/>
      <c r="F2" s="20"/>
      <c r="G2" s="20"/>
    </row>
    <row r="3" s="16" customFormat="1" ht="30.75" customHeight="1">
      <c r="G3" s="16" t="s">
        <v>2</v>
      </c>
    </row>
    <row r="4" spans="1:245" s="17" customFormat="1" ht="39.75" customHeight="1">
      <c r="A4" s="21" t="s">
        <v>133</v>
      </c>
      <c r="B4" s="21" t="s">
        <v>134</v>
      </c>
      <c r="C4" s="23" t="s">
        <v>50</v>
      </c>
      <c r="D4" s="22" t="s">
        <v>136</v>
      </c>
      <c r="E4" s="22"/>
      <c r="F4" s="22"/>
      <c r="G4" s="34" t="s">
        <v>137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s="17" customFormat="1" ht="39.75" customHeight="1">
      <c r="A5" s="23"/>
      <c r="B5" s="23"/>
      <c r="C5" s="32"/>
      <c r="D5" s="21" t="s">
        <v>161</v>
      </c>
      <c r="E5" s="21" t="s">
        <v>162</v>
      </c>
      <c r="F5" s="21" t="s">
        <v>163</v>
      </c>
      <c r="G5" s="34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s="17" customFormat="1" ht="39.75" customHeight="1">
      <c r="A6" s="29" t="s">
        <v>142</v>
      </c>
      <c r="B6" s="30" t="s">
        <v>143</v>
      </c>
      <c r="C6" s="10">
        <f aca="true" t="shared" si="0" ref="C6:C43">G6+D6</f>
        <v>51314.5</v>
      </c>
      <c r="D6" s="10">
        <v>13027.6</v>
      </c>
      <c r="E6" s="10">
        <v>11284.6</v>
      </c>
      <c r="F6" s="10">
        <v>1743</v>
      </c>
      <c r="G6" s="10">
        <v>38286.9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s="17" customFormat="1" ht="39.75" customHeight="1">
      <c r="A7" s="29" t="s">
        <v>164</v>
      </c>
      <c r="B7" s="30" t="s">
        <v>165</v>
      </c>
      <c r="C7" s="10">
        <f t="shared" si="0"/>
        <v>4826.2</v>
      </c>
      <c r="D7" s="10">
        <v>4226.2</v>
      </c>
      <c r="E7" s="10">
        <v>3362.6</v>
      </c>
      <c r="F7" s="10">
        <v>863.6</v>
      </c>
      <c r="G7" s="10">
        <v>600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</row>
    <row r="8" spans="1:245" s="17" customFormat="1" ht="39.75" customHeight="1">
      <c r="A8" s="29" t="s">
        <v>166</v>
      </c>
      <c r="B8" s="30" t="s">
        <v>167</v>
      </c>
      <c r="C8" s="10">
        <f t="shared" si="0"/>
        <v>4226.2</v>
      </c>
      <c r="D8" s="10">
        <v>4226.2</v>
      </c>
      <c r="E8" s="10">
        <v>3362.6</v>
      </c>
      <c r="F8" s="10">
        <v>863.6</v>
      </c>
      <c r="G8" s="10">
        <v>0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s="17" customFormat="1" ht="39.75" customHeight="1">
      <c r="A9" s="29" t="s">
        <v>168</v>
      </c>
      <c r="B9" s="30" t="s">
        <v>169</v>
      </c>
      <c r="C9" s="10">
        <f t="shared" si="0"/>
        <v>600</v>
      </c>
      <c r="D9" s="10">
        <v>0</v>
      </c>
      <c r="E9" s="10">
        <v>0</v>
      </c>
      <c r="F9" s="10">
        <v>0</v>
      </c>
      <c r="G9" s="10">
        <v>600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</row>
    <row r="10" spans="1:245" s="17" customFormat="1" ht="39.75" customHeight="1">
      <c r="A10" s="29" t="s">
        <v>170</v>
      </c>
      <c r="B10" s="30" t="s">
        <v>171</v>
      </c>
      <c r="C10" s="10">
        <f t="shared" si="0"/>
        <v>7110</v>
      </c>
      <c r="D10" s="10">
        <v>0</v>
      </c>
      <c r="E10" s="10">
        <v>0</v>
      </c>
      <c r="F10" s="10">
        <v>0</v>
      </c>
      <c r="G10" s="10">
        <v>7110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</row>
    <row r="11" spans="1:245" s="17" customFormat="1" ht="39.75" customHeight="1">
      <c r="A11" s="29" t="s">
        <v>172</v>
      </c>
      <c r="B11" s="30" t="s">
        <v>173</v>
      </c>
      <c r="C11" s="10">
        <f t="shared" si="0"/>
        <v>6995</v>
      </c>
      <c r="D11" s="10">
        <v>0</v>
      </c>
      <c r="E11" s="10">
        <v>0</v>
      </c>
      <c r="F11" s="10">
        <v>0</v>
      </c>
      <c r="G11" s="10">
        <v>6995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</row>
    <row r="12" spans="1:245" s="17" customFormat="1" ht="39.75" customHeight="1">
      <c r="A12" s="29" t="s">
        <v>174</v>
      </c>
      <c r="B12" s="30" t="s">
        <v>175</v>
      </c>
      <c r="C12" s="10">
        <f t="shared" si="0"/>
        <v>115</v>
      </c>
      <c r="D12" s="10">
        <v>0</v>
      </c>
      <c r="E12" s="10">
        <v>0</v>
      </c>
      <c r="F12" s="10">
        <v>0</v>
      </c>
      <c r="G12" s="10">
        <v>115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</row>
    <row r="13" spans="1:245" s="17" customFormat="1" ht="39.75" customHeight="1">
      <c r="A13" s="29" t="s">
        <v>176</v>
      </c>
      <c r="B13" s="30" t="s">
        <v>177</v>
      </c>
      <c r="C13" s="10">
        <f t="shared" si="0"/>
        <v>13699.7</v>
      </c>
      <c r="D13" s="10">
        <v>8173.7</v>
      </c>
      <c r="E13" s="10">
        <v>7294.3</v>
      </c>
      <c r="F13" s="10">
        <v>879.4</v>
      </c>
      <c r="G13" s="10">
        <v>5526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</row>
    <row r="14" spans="1:245" s="17" customFormat="1" ht="39.75" customHeight="1">
      <c r="A14" s="29" t="s">
        <v>178</v>
      </c>
      <c r="B14" s="30" t="s">
        <v>179</v>
      </c>
      <c r="C14" s="10">
        <f t="shared" si="0"/>
        <v>8173.7</v>
      </c>
      <c r="D14" s="10">
        <v>8173.7</v>
      </c>
      <c r="E14" s="10">
        <v>7294.3</v>
      </c>
      <c r="F14" s="10">
        <v>879.4</v>
      </c>
      <c r="G14" s="10">
        <v>0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</row>
    <row r="15" spans="1:245" s="17" customFormat="1" ht="39.75" customHeight="1">
      <c r="A15" s="29" t="s">
        <v>180</v>
      </c>
      <c r="B15" s="30" t="s">
        <v>181</v>
      </c>
      <c r="C15" s="10">
        <f t="shared" si="0"/>
        <v>212</v>
      </c>
      <c r="D15" s="10">
        <v>0</v>
      </c>
      <c r="E15" s="10">
        <v>0</v>
      </c>
      <c r="F15" s="10">
        <v>0</v>
      </c>
      <c r="G15" s="10">
        <v>212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</row>
    <row r="16" spans="1:245" s="17" customFormat="1" ht="39.75" customHeight="1">
      <c r="A16" s="29" t="s">
        <v>182</v>
      </c>
      <c r="B16" s="30" t="s">
        <v>183</v>
      </c>
      <c r="C16" s="10">
        <f t="shared" si="0"/>
        <v>5314</v>
      </c>
      <c r="D16" s="10">
        <v>0</v>
      </c>
      <c r="E16" s="10">
        <v>0</v>
      </c>
      <c r="F16" s="10">
        <v>0</v>
      </c>
      <c r="G16" s="10">
        <v>5314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</row>
    <row r="17" spans="1:245" s="17" customFormat="1" ht="39.75" customHeight="1">
      <c r="A17" s="29" t="s">
        <v>184</v>
      </c>
      <c r="B17" s="30" t="s">
        <v>185</v>
      </c>
      <c r="C17" s="10">
        <f t="shared" si="0"/>
        <v>16694.9</v>
      </c>
      <c r="D17" s="10">
        <v>0</v>
      </c>
      <c r="E17" s="10">
        <v>0</v>
      </c>
      <c r="F17" s="10">
        <v>0</v>
      </c>
      <c r="G17" s="10">
        <v>16694.9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</row>
    <row r="18" spans="1:245" s="17" customFormat="1" ht="39.75" customHeight="1">
      <c r="A18" s="29" t="s">
        <v>186</v>
      </c>
      <c r="B18" s="30" t="s">
        <v>187</v>
      </c>
      <c r="C18" s="10">
        <f t="shared" si="0"/>
        <v>500</v>
      </c>
      <c r="D18" s="10">
        <v>0</v>
      </c>
      <c r="E18" s="10">
        <v>0</v>
      </c>
      <c r="F18" s="10">
        <v>0</v>
      </c>
      <c r="G18" s="10">
        <v>500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</row>
    <row r="19" spans="1:245" s="17" customFormat="1" ht="39.75" customHeight="1">
      <c r="A19" s="29" t="s">
        <v>188</v>
      </c>
      <c r="B19" s="30" t="s">
        <v>189</v>
      </c>
      <c r="C19" s="10">
        <f t="shared" si="0"/>
        <v>16194.9</v>
      </c>
      <c r="D19" s="10">
        <v>0</v>
      </c>
      <c r="E19" s="10">
        <v>0</v>
      </c>
      <c r="F19" s="10">
        <v>0</v>
      </c>
      <c r="G19" s="10">
        <v>16194.9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</row>
    <row r="20" spans="1:245" s="17" customFormat="1" ht="39.75" customHeight="1">
      <c r="A20" s="29" t="s">
        <v>190</v>
      </c>
      <c r="B20" s="30" t="s">
        <v>191</v>
      </c>
      <c r="C20" s="10">
        <f t="shared" si="0"/>
        <v>1190</v>
      </c>
      <c r="D20" s="10">
        <v>0</v>
      </c>
      <c r="E20" s="10">
        <v>0</v>
      </c>
      <c r="F20" s="10">
        <v>0</v>
      </c>
      <c r="G20" s="10">
        <v>1190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</row>
    <row r="21" spans="1:245" s="17" customFormat="1" ht="39.75" customHeight="1">
      <c r="A21" s="29" t="s">
        <v>192</v>
      </c>
      <c r="B21" s="30" t="s">
        <v>193</v>
      </c>
      <c r="C21" s="10">
        <f t="shared" si="0"/>
        <v>1078</v>
      </c>
      <c r="D21" s="10">
        <v>0</v>
      </c>
      <c r="E21" s="10">
        <v>0</v>
      </c>
      <c r="F21" s="10">
        <v>0</v>
      </c>
      <c r="G21" s="10">
        <v>1078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</row>
    <row r="22" spans="1:245" s="17" customFormat="1" ht="39.75" customHeight="1">
      <c r="A22" s="29" t="s">
        <v>194</v>
      </c>
      <c r="B22" s="30" t="s">
        <v>195</v>
      </c>
      <c r="C22" s="10">
        <f t="shared" si="0"/>
        <v>112</v>
      </c>
      <c r="D22" s="10">
        <v>0</v>
      </c>
      <c r="E22" s="10">
        <v>0</v>
      </c>
      <c r="F22" s="10">
        <v>0</v>
      </c>
      <c r="G22" s="10">
        <v>112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</row>
    <row r="23" spans="1:245" s="17" customFormat="1" ht="39.75" customHeight="1">
      <c r="A23" s="29" t="s">
        <v>196</v>
      </c>
      <c r="B23" s="30" t="s">
        <v>197</v>
      </c>
      <c r="C23" s="10">
        <f t="shared" si="0"/>
        <v>215</v>
      </c>
      <c r="D23" s="10">
        <v>0</v>
      </c>
      <c r="E23" s="10">
        <v>0</v>
      </c>
      <c r="F23" s="10">
        <v>0</v>
      </c>
      <c r="G23" s="10">
        <v>215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</row>
    <row r="24" spans="1:245" s="17" customFormat="1" ht="39.75" customHeight="1">
      <c r="A24" s="29" t="s">
        <v>198</v>
      </c>
      <c r="B24" s="30" t="s">
        <v>199</v>
      </c>
      <c r="C24" s="10">
        <f t="shared" si="0"/>
        <v>215</v>
      </c>
      <c r="D24" s="10">
        <v>0</v>
      </c>
      <c r="E24" s="10">
        <v>0</v>
      </c>
      <c r="F24" s="10">
        <v>0</v>
      </c>
      <c r="G24" s="10">
        <v>215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</row>
    <row r="25" spans="1:245" s="17" customFormat="1" ht="39.75" customHeight="1">
      <c r="A25" s="29" t="s">
        <v>200</v>
      </c>
      <c r="B25" s="30" t="s">
        <v>201</v>
      </c>
      <c r="C25" s="10">
        <f t="shared" si="0"/>
        <v>70</v>
      </c>
      <c r="D25" s="10">
        <v>0</v>
      </c>
      <c r="E25" s="10">
        <v>0</v>
      </c>
      <c r="F25" s="10">
        <v>0</v>
      </c>
      <c r="G25" s="10">
        <v>70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</row>
    <row r="26" spans="1:245" s="17" customFormat="1" ht="39.75" customHeight="1">
      <c r="A26" s="29" t="s">
        <v>202</v>
      </c>
      <c r="B26" s="30" t="s">
        <v>203</v>
      </c>
      <c r="C26" s="10">
        <f t="shared" si="0"/>
        <v>70</v>
      </c>
      <c r="D26" s="10">
        <v>0</v>
      </c>
      <c r="E26" s="10">
        <v>0</v>
      </c>
      <c r="F26" s="10">
        <v>0</v>
      </c>
      <c r="G26" s="10">
        <v>70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</row>
    <row r="27" spans="1:245" s="17" customFormat="1" ht="39.75" customHeight="1">
      <c r="A27" s="29" t="s">
        <v>204</v>
      </c>
      <c r="B27" s="30" t="s">
        <v>205</v>
      </c>
      <c r="C27" s="10">
        <f t="shared" si="0"/>
        <v>7508.7</v>
      </c>
      <c r="D27" s="10">
        <v>627.7</v>
      </c>
      <c r="E27" s="10">
        <v>627.7</v>
      </c>
      <c r="F27" s="10">
        <v>0</v>
      </c>
      <c r="G27" s="10">
        <v>6881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</row>
    <row r="28" spans="1:245" s="17" customFormat="1" ht="39.75" customHeight="1">
      <c r="A28" s="29" t="s">
        <v>206</v>
      </c>
      <c r="B28" s="30" t="s">
        <v>207</v>
      </c>
      <c r="C28" s="10">
        <f t="shared" si="0"/>
        <v>2000</v>
      </c>
      <c r="D28" s="10">
        <v>0</v>
      </c>
      <c r="E28" s="10">
        <v>0</v>
      </c>
      <c r="F28" s="10">
        <v>0</v>
      </c>
      <c r="G28" s="10">
        <v>2000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</row>
    <row r="29" spans="1:245" s="17" customFormat="1" ht="39.75" customHeight="1">
      <c r="A29" s="29" t="s">
        <v>208</v>
      </c>
      <c r="B29" s="30" t="s">
        <v>209</v>
      </c>
      <c r="C29" s="10">
        <f t="shared" si="0"/>
        <v>979.7</v>
      </c>
      <c r="D29" s="10">
        <v>627.7</v>
      </c>
      <c r="E29" s="10">
        <v>627.7</v>
      </c>
      <c r="F29" s="10">
        <v>0</v>
      </c>
      <c r="G29" s="10">
        <v>352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</row>
    <row r="30" spans="1:245" s="17" customFormat="1" ht="39.75" customHeight="1">
      <c r="A30" s="29" t="s">
        <v>210</v>
      </c>
      <c r="B30" s="30" t="s">
        <v>211</v>
      </c>
      <c r="C30" s="10">
        <f t="shared" si="0"/>
        <v>4529</v>
      </c>
      <c r="D30" s="10">
        <v>0</v>
      </c>
      <c r="E30" s="10">
        <v>0</v>
      </c>
      <c r="F30" s="10">
        <v>0</v>
      </c>
      <c r="G30" s="10">
        <v>4529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</row>
    <row r="31" spans="1:245" s="17" customFormat="1" ht="39.75" customHeight="1">
      <c r="A31" s="29" t="s">
        <v>144</v>
      </c>
      <c r="B31" s="30" t="s">
        <v>145</v>
      </c>
      <c r="C31" s="10">
        <f t="shared" si="0"/>
        <v>1527.7</v>
      </c>
      <c r="D31" s="10">
        <v>1527.7</v>
      </c>
      <c r="E31" s="10">
        <v>1527.7</v>
      </c>
      <c r="F31" s="10">
        <v>0</v>
      </c>
      <c r="G31" s="10">
        <v>0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</row>
    <row r="32" spans="1:245" s="17" customFormat="1" ht="39.75" customHeight="1">
      <c r="A32" s="29" t="s">
        <v>212</v>
      </c>
      <c r="B32" s="30" t="s">
        <v>213</v>
      </c>
      <c r="C32" s="10">
        <f t="shared" si="0"/>
        <v>1527.7</v>
      </c>
      <c r="D32" s="10">
        <v>1527.7</v>
      </c>
      <c r="E32" s="10">
        <v>1527.7</v>
      </c>
      <c r="F32" s="10">
        <v>0</v>
      </c>
      <c r="G32" s="10">
        <v>0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</row>
    <row r="33" spans="1:245" s="17" customFormat="1" ht="39.75" customHeight="1">
      <c r="A33" s="29" t="s">
        <v>214</v>
      </c>
      <c r="B33" s="30" t="s">
        <v>215</v>
      </c>
      <c r="C33" s="10">
        <f t="shared" si="0"/>
        <v>1018.5</v>
      </c>
      <c r="D33" s="10">
        <v>1018.5</v>
      </c>
      <c r="E33" s="10">
        <v>1018.5</v>
      </c>
      <c r="F33" s="10">
        <v>0</v>
      </c>
      <c r="G33" s="10">
        <v>0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</row>
    <row r="34" spans="1:245" s="17" customFormat="1" ht="39.75" customHeight="1">
      <c r="A34" s="29" t="s">
        <v>216</v>
      </c>
      <c r="B34" s="30" t="s">
        <v>217</v>
      </c>
      <c r="C34" s="10">
        <f t="shared" si="0"/>
        <v>509.2</v>
      </c>
      <c r="D34" s="10">
        <v>509.2</v>
      </c>
      <c r="E34" s="10">
        <v>509.2</v>
      </c>
      <c r="F34" s="10">
        <v>0</v>
      </c>
      <c r="G34" s="10">
        <v>0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</row>
    <row r="35" spans="1:245" s="17" customFormat="1" ht="39.75" customHeight="1">
      <c r="A35" s="29" t="s">
        <v>146</v>
      </c>
      <c r="B35" s="30" t="s">
        <v>147</v>
      </c>
      <c r="C35" s="10">
        <f t="shared" si="0"/>
        <v>800.8</v>
      </c>
      <c r="D35" s="10">
        <v>800.8</v>
      </c>
      <c r="E35" s="10">
        <v>800.8</v>
      </c>
      <c r="F35" s="10">
        <v>0</v>
      </c>
      <c r="G35" s="10">
        <v>0</v>
      </c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</row>
    <row r="36" spans="1:7" ht="34.5" customHeight="1">
      <c r="A36" s="29" t="s">
        <v>218</v>
      </c>
      <c r="B36" s="30" t="s">
        <v>219</v>
      </c>
      <c r="C36" s="10">
        <f t="shared" si="0"/>
        <v>800.8</v>
      </c>
      <c r="D36" s="10">
        <v>800.8</v>
      </c>
      <c r="E36" s="10">
        <v>800.8</v>
      </c>
      <c r="F36" s="10">
        <v>0</v>
      </c>
      <c r="G36" s="10">
        <v>0</v>
      </c>
    </row>
    <row r="37" spans="1:7" ht="34.5" customHeight="1">
      <c r="A37" s="29" t="s">
        <v>220</v>
      </c>
      <c r="B37" s="30" t="s">
        <v>221</v>
      </c>
      <c r="C37" s="10">
        <f t="shared" si="0"/>
        <v>157.6</v>
      </c>
      <c r="D37" s="10">
        <v>157.6</v>
      </c>
      <c r="E37" s="10">
        <v>157.6</v>
      </c>
      <c r="F37" s="10">
        <v>0</v>
      </c>
      <c r="G37" s="10">
        <v>0</v>
      </c>
    </row>
    <row r="38" spans="1:7" ht="34.5" customHeight="1">
      <c r="A38" s="29" t="s">
        <v>222</v>
      </c>
      <c r="B38" s="30" t="s">
        <v>223</v>
      </c>
      <c r="C38" s="10">
        <f t="shared" si="0"/>
        <v>434.8</v>
      </c>
      <c r="D38" s="10">
        <v>434.8</v>
      </c>
      <c r="E38" s="10">
        <v>434.8</v>
      </c>
      <c r="F38" s="10">
        <v>0</v>
      </c>
      <c r="G38" s="10">
        <v>0</v>
      </c>
    </row>
    <row r="39" spans="1:7" ht="34.5" customHeight="1">
      <c r="A39" s="29" t="s">
        <v>224</v>
      </c>
      <c r="B39" s="30" t="s">
        <v>225</v>
      </c>
      <c r="C39" s="10">
        <f t="shared" si="0"/>
        <v>60.1</v>
      </c>
      <c r="D39" s="10">
        <v>60.1</v>
      </c>
      <c r="E39" s="10">
        <v>60.1</v>
      </c>
      <c r="F39" s="10">
        <v>0</v>
      </c>
      <c r="G39" s="10">
        <v>0</v>
      </c>
    </row>
    <row r="40" spans="1:7" ht="34.5" customHeight="1">
      <c r="A40" s="29" t="s">
        <v>226</v>
      </c>
      <c r="B40" s="30" t="s">
        <v>227</v>
      </c>
      <c r="C40" s="10">
        <f t="shared" si="0"/>
        <v>148.3</v>
      </c>
      <c r="D40" s="10">
        <v>148.3</v>
      </c>
      <c r="E40" s="10">
        <v>148.3</v>
      </c>
      <c r="F40" s="10">
        <v>0</v>
      </c>
      <c r="G40" s="10">
        <v>0</v>
      </c>
    </row>
    <row r="41" spans="1:7" ht="34.5" customHeight="1">
      <c r="A41" s="29" t="s">
        <v>148</v>
      </c>
      <c r="B41" s="30" t="s">
        <v>149</v>
      </c>
      <c r="C41" s="10">
        <f t="shared" si="0"/>
        <v>3176</v>
      </c>
      <c r="D41" s="10">
        <v>0</v>
      </c>
      <c r="E41" s="10">
        <v>0</v>
      </c>
      <c r="F41" s="10">
        <v>0</v>
      </c>
      <c r="G41" s="10">
        <v>3176</v>
      </c>
    </row>
    <row r="42" spans="1:7" ht="34.5" customHeight="1">
      <c r="A42" s="29" t="s">
        <v>228</v>
      </c>
      <c r="B42" s="30" t="s">
        <v>229</v>
      </c>
      <c r="C42" s="10">
        <f t="shared" si="0"/>
        <v>3176</v>
      </c>
      <c r="D42" s="10">
        <v>0</v>
      </c>
      <c r="E42" s="10">
        <v>0</v>
      </c>
      <c r="F42" s="10">
        <v>0</v>
      </c>
      <c r="G42" s="10">
        <v>3176</v>
      </c>
    </row>
    <row r="43" spans="1:7" ht="34.5" customHeight="1">
      <c r="A43" s="29" t="s">
        <v>230</v>
      </c>
      <c r="B43" s="30" t="s">
        <v>231</v>
      </c>
      <c r="C43" s="10">
        <f t="shared" si="0"/>
        <v>3176</v>
      </c>
      <c r="D43" s="10">
        <v>0</v>
      </c>
      <c r="E43" s="10">
        <v>0</v>
      </c>
      <c r="F43" s="10">
        <v>0</v>
      </c>
      <c r="G43" s="10">
        <v>3176</v>
      </c>
    </row>
    <row r="44" spans="1:7" ht="34.5" customHeight="1">
      <c r="A44" s="26" t="s">
        <v>232</v>
      </c>
      <c r="B44" s="33" t="s">
        <v>135</v>
      </c>
      <c r="C44" s="10">
        <f>SUM(C41,C35,C31,C6)</f>
        <v>56819</v>
      </c>
      <c r="D44" s="10">
        <f>SUM(D41,D35,D31,D6)</f>
        <v>15356.1</v>
      </c>
      <c r="E44" s="10">
        <f>SUM(E41,E35,E31,E6)</f>
        <v>13613.1</v>
      </c>
      <c r="F44" s="10">
        <f>SUM(F41,F35,F31,F6)</f>
        <v>1743</v>
      </c>
      <c r="G44" s="10">
        <f>SUM(G41,G35,G31,G6)</f>
        <v>41462.9</v>
      </c>
    </row>
    <row r="45" spans="1:3" ht="27.75" customHeight="1">
      <c r="A45" s="27" t="s">
        <v>233</v>
      </c>
      <c r="B45" s="27"/>
      <c r="C45" s="27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51"/>
  <sheetViews>
    <sheetView showGridLines="0" showZeros="0" view="pageBreakPreview" zoomScale="85" zoomScaleNormal="115" zoomScaleSheetLayoutView="85" workbookViewId="0" topLeftCell="A17">
      <selection activeCell="C16" sqref="C16"/>
    </sheetView>
  </sheetViews>
  <sheetFormatPr defaultColWidth="9.16015625" defaultRowHeight="12.75" customHeight="1"/>
  <cols>
    <col min="1" max="1" width="28.16015625" style="0" customWidth="1"/>
    <col min="2" max="2" width="31.5" style="0" customWidth="1"/>
    <col min="3" max="5" width="24.66015625" style="0" customWidth="1"/>
    <col min="6" max="243" width="7.66015625" style="0" customWidth="1"/>
  </cols>
  <sheetData>
    <row r="1" spans="1:2" ht="33.75" customHeight="1">
      <c r="A1" s="19" t="s">
        <v>234</v>
      </c>
      <c r="B1" s="19"/>
    </row>
    <row r="2" spans="1:243" ht="39.75" customHeight="1">
      <c r="A2" s="20" t="s">
        <v>235</v>
      </c>
      <c r="B2" s="20"/>
      <c r="C2" s="20"/>
      <c r="D2" s="20"/>
      <c r="E2" s="20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</row>
    <row r="3" spans="1:243" ht="15" customHeight="1">
      <c r="A3" s="16"/>
      <c r="B3" s="16"/>
      <c r="C3" s="16"/>
      <c r="D3" s="16"/>
      <c r="E3" s="16" t="s">
        <v>2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</row>
    <row r="4" spans="1:243" ht="39.75" customHeight="1">
      <c r="A4" s="21" t="s">
        <v>236</v>
      </c>
      <c r="B4" s="21"/>
      <c r="C4" s="22" t="s">
        <v>237</v>
      </c>
      <c r="D4" s="22"/>
      <c r="E4" s="22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</row>
    <row r="5" spans="1:243" ht="39.75" customHeight="1">
      <c r="A5" s="21" t="s">
        <v>133</v>
      </c>
      <c r="B5" s="21" t="s">
        <v>134</v>
      </c>
      <c r="C5" s="21" t="s">
        <v>161</v>
      </c>
      <c r="D5" s="21" t="s">
        <v>162</v>
      </c>
      <c r="E5" s="21" t="s">
        <v>163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</row>
    <row r="6" spans="1:243" ht="39.75" customHeight="1">
      <c r="A6" s="29" t="s">
        <v>238</v>
      </c>
      <c r="B6" s="30" t="s">
        <v>239</v>
      </c>
      <c r="C6" s="12">
        <v>12322.6</v>
      </c>
      <c r="D6" s="10">
        <v>12322.6</v>
      </c>
      <c r="E6" s="10">
        <v>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</row>
    <row r="7" spans="1:243" ht="39.75" customHeight="1">
      <c r="A7" s="29" t="s">
        <v>240</v>
      </c>
      <c r="B7" s="30" t="s">
        <v>241</v>
      </c>
      <c r="C7" s="12">
        <v>2771.8</v>
      </c>
      <c r="D7" s="10">
        <v>2771.8</v>
      </c>
      <c r="E7" s="10">
        <v>0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</row>
    <row r="8" spans="1:243" ht="39.75" customHeight="1">
      <c r="A8" s="29" t="s">
        <v>242</v>
      </c>
      <c r="B8" s="30" t="s">
        <v>243</v>
      </c>
      <c r="C8" s="12">
        <v>1757.3</v>
      </c>
      <c r="D8" s="10">
        <v>1757.3</v>
      </c>
      <c r="E8" s="10">
        <v>0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</row>
    <row r="9" spans="1:243" ht="39.75" customHeight="1">
      <c r="A9" s="29" t="s">
        <v>244</v>
      </c>
      <c r="B9" s="30" t="s">
        <v>245</v>
      </c>
      <c r="C9" s="12">
        <v>60</v>
      </c>
      <c r="D9" s="10">
        <v>60</v>
      </c>
      <c r="E9" s="10">
        <v>0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</row>
    <row r="10" spans="1:243" ht="39.75" customHeight="1">
      <c r="A10" s="29" t="s">
        <v>246</v>
      </c>
      <c r="B10" s="30" t="s">
        <v>247</v>
      </c>
      <c r="C10" s="12">
        <v>1999.5</v>
      </c>
      <c r="D10" s="10">
        <v>1999.5</v>
      </c>
      <c r="E10" s="10">
        <v>0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</row>
    <row r="11" spans="1:243" ht="39.75" customHeight="1">
      <c r="A11" s="29" t="s">
        <v>248</v>
      </c>
      <c r="B11" s="30" t="s">
        <v>249</v>
      </c>
      <c r="C11" s="12">
        <v>1018.5</v>
      </c>
      <c r="D11" s="10">
        <v>1018.5</v>
      </c>
      <c r="E11" s="10">
        <v>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</row>
    <row r="12" spans="1:243" ht="39.75" customHeight="1">
      <c r="A12" s="29" t="s">
        <v>250</v>
      </c>
      <c r="B12" s="30" t="s">
        <v>251</v>
      </c>
      <c r="C12" s="12">
        <v>509.2</v>
      </c>
      <c r="D12" s="10">
        <v>509.2</v>
      </c>
      <c r="E12" s="10">
        <v>0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</row>
    <row r="13" spans="1:243" ht="39.75" customHeight="1">
      <c r="A13" s="29" t="s">
        <v>252</v>
      </c>
      <c r="B13" s="30" t="s">
        <v>253</v>
      </c>
      <c r="C13" s="12">
        <v>578.4</v>
      </c>
      <c r="D13" s="10">
        <v>578.4</v>
      </c>
      <c r="E13" s="10">
        <v>0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</row>
    <row r="14" spans="1:243" ht="39.75" customHeight="1">
      <c r="A14" s="29" t="s">
        <v>254</v>
      </c>
      <c r="B14" s="30" t="s">
        <v>255</v>
      </c>
      <c r="C14" s="12">
        <v>60.1</v>
      </c>
      <c r="D14" s="10">
        <v>60.1</v>
      </c>
      <c r="E14" s="10">
        <v>0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</row>
    <row r="15" spans="1:243" ht="39.75" customHeight="1">
      <c r="A15" s="29" t="s">
        <v>256</v>
      </c>
      <c r="B15" s="30" t="s">
        <v>257</v>
      </c>
      <c r="C15" s="12">
        <v>106.5</v>
      </c>
      <c r="D15" s="10">
        <v>106.5</v>
      </c>
      <c r="E15" s="10">
        <v>0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</row>
    <row r="16" spans="1:243" ht="39.75" customHeight="1">
      <c r="A16" s="29" t="s">
        <v>258</v>
      </c>
      <c r="B16" s="30" t="s">
        <v>259</v>
      </c>
      <c r="C16" s="12">
        <v>2792.8</v>
      </c>
      <c r="D16" s="10">
        <v>2792.8</v>
      </c>
      <c r="E16" s="10">
        <v>0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</row>
    <row r="17" spans="1:243" ht="39.75" customHeight="1">
      <c r="A17" s="29" t="s">
        <v>260</v>
      </c>
      <c r="B17" s="30" t="s">
        <v>261</v>
      </c>
      <c r="C17" s="12">
        <v>54.4</v>
      </c>
      <c r="D17" s="10">
        <v>54.4</v>
      </c>
      <c r="E17" s="10">
        <v>0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</row>
    <row r="18" spans="1:243" ht="39.75" customHeight="1">
      <c r="A18" s="29" t="s">
        <v>262</v>
      </c>
      <c r="B18" s="30" t="s">
        <v>263</v>
      </c>
      <c r="C18" s="12">
        <v>614.1</v>
      </c>
      <c r="D18" s="10">
        <v>614.1</v>
      </c>
      <c r="E18" s="10">
        <v>0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</row>
    <row r="19" spans="1:243" ht="39.75" customHeight="1">
      <c r="A19" s="29" t="s">
        <v>264</v>
      </c>
      <c r="B19" s="30" t="s">
        <v>265</v>
      </c>
      <c r="C19" s="12">
        <v>1733.8</v>
      </c>
      <c r="D19" s="10">
        <v>0</v>
      </c>
      <c r="E19" s="10">
        <v>1733.8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</row>
    <row r="20" spans="1:243" ht="39.75" customHeight="1">
      <c r="A20" s="29" t="s">
        <v>266</v>
      </c>
      <c r="B20" s="30" t="s">
        <v>267</v>
      </c>
      <c r="C20" s="12">
        <v>124.2</v>
      </c>
      <c r="D20" s="10">
        <v>0</v>
      </c>
      <c r="E20" s="10">
        <v>124.2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</row>
    <row r="21" spans="1:243" ht="39.75" customHeight="1">
      <c r="A21" s="29" t="s">
        <v>268</v>
      </c>
      <c r="B21" s="30" t="s">
        <v>269</v>
      </c>
      <c r="C21" s="12">
        <v>17.6</v>
      </c>
      <c r="D21" s="10">
        <v>0</v>
      </c>
      <c r="E21" s="10">
        <v>17.6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</row>
    <row r="22" spans="1:243" ht="39.75" customHeight="1">
      <c r="A22" s="29" t="s">
        <v>270</v>
      </c>
      <c r="B22" s="30" t="s">
        <v>271</v>
      </c>
      <c r="C22" s="12">
        <v>14.5</v>
      </c>
      <c r="D22" s="10">
        <v>0</v>
      </c>
      <c r="E22" s="10">
        <v>14.5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</row>
    <row r="23" spans="1:243" ht="39.75" customHeight="1">
      <c r="A23" s="29" t="s">
        <v>272</v>
      </c>
      <c r="B23" s="30" t="s">
        <v>273</v>
      </c>
      <c r="C23" s="12">
        <v>1</v>
      </c>
      <c r="D23" s="10">
        <v>0</v>
      </c>
      <c r="E23" s="10">
        <v>1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</row>
    <row r="24" spans="1:243" ht="39.75" customHeight="1">
      <c r="A24" s="29" t="s">
        <v>274</v>
      </c>
      <c r="B24" s="30" t="s">
        <v>275</v>
      </c>
      <c r="C24" s="12">
        <v>22.6</v>
      </c>
      <c r="D24" s="10">
        <v>0</v>
      </c>
      <c r="E24" s="10">
        <v>22.6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</row>
    <row r="25" spans="1:243" ht="39.75" customHeight="1">
      <c r="A25" s="29" t="s">
        <v>276</v>
      </c>
      <c r="B25" s="30" t="s">
        <v>277</v>
      </c>
      <c r="C25" s="12">
        <v>122.8</v>
      </c>
      <c r="D25" s="10">
        <v>0</v>
      </c>
      <c r="E25" s="10">
        <v>122.8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</row>
    <row r="26" spans="1:243" ht="39.75" customHeight="1">
      <c r="A26" s="29" t="s">
        <v>278</v>
      </c>
      <c r="B26" s="30" t="s">
        <v>279</v>
      </c>
      <c r="C26" s="12">
        <v>12.5</v>
      </c>
      <c r="D26" s="10">
        <v>0</v>
      </c>
      <c r="E26" s="10">
        <v>12.5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</row>
    <row r="27" spans="1:243" ht="39.75" customHeight="1">
      <c r="A27" s="29" t="s">
        <v>280</v>
      </c>
      <c r="B27" s="30" t="s">
        <v>281</v>
      </c>
      <c r="C27" s="12">
        <v>97.5</v>
      </c>
      <c r="D27" s="10">
        <v>0</v>
      </c>
      <c r="E27" s="10">
        <v>97.5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</row>
    <row r="28" spans="1:243" ht="39.75" customHeight="1">
      <c r="A28" s="29" t="s">
        <v>282</v>
      </c>
      <c r="B28" s="30" t="s">
        <v>283</v>
      </c>
      <c r="C28" s="12">
        <v>246</v>
      </c>
      <c r="D28" s="10">
        <v>0</v>
      </c>
      <c r="E28" s="10">
        <v>246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</row>
    <row r="29" spans="1:243" ht="39.75" customHeight="1">
      <c r="A29" s="29" t="s">
        <v>284</v>
      </c>
      <c r="B29" s="30" t="s">
        <v>285</v>
      </c>
      <c r="C29" s="12">
        <v>80.5</v>
      </c>
      <c r="D29" s="10">
        <v>0</v>
      </c>
      <c r="E29" s="10">
        <v>80.5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</row>
    <row r="30" spans="1:243" ht="39.75" customHeight="1">
      <c r="A30" s="29" t="s">
        <v>286</v>
      </c>
      <c r="B30" s="30" t="s">
        <v>287</v>
      </c>
      <c r="C30" s="12">
        <v>86.3</v>
      </c>
      <c r="D30" s="10">
        <v>0</v>
      </c>
      <c r="E30" s="10">
        <v>86.3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</row>
    <row r="31" spans="1:243" ht="39.75" customHeight="1">
      <c r="A31" s="29" t="s">
        <v>288</v>
      </c>
      <c r="B31" s="30" t="s">
        <v>289</v>
      </c>
      <c r="C31" s="12">
        <v>420.7</v>
      </c>
      <c r="D31" s="10">
        <v>0</v>
      </c>
      <c r="E31" s="10">
        <v>420.7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</row>
    <row r="32" spans="1:243" ht="39.75" customHeight="1">
      <c r="A32" s="29" t="s">
        <v>290</v>
      </c>
      <c r="B32" s="30" t="s">
        <v>291</v>
      </c>
      <c r="C32" s="12">
        <v>5.2</v>
      </c>
      <c r="D32" s="10">
        <v>0</v>
      </c>
      <c r="E32" s="10">
        <v>5.2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</row>
    <row r="33" spans="1:243" ht="39.75" customHeight="1">
      <c r="A33" s="29" t="s">
        <v>292</v>
      </c>
      <c r="B33" s="30" t="s">
        <v>293</v>
      </c>
      <c r="C33" s="12">
        <v>15.3</v>
      </c>
      <c r="D33" s="10">
        <v>0</v>
      </c>
      <c r="E33" s="10">
        <v>15.3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</row>
    <row r="34" spans="1:243" ht="39.75" customHeight="1">
      <c r="A34" s="29" t="s">
        <v>294</v>
      </c>
      <c r="B34" s="30" t="s">
        <v>295</v>
      </c>
      <c r="C34" s="12">
        <v>4.2</v>
      </c>
      <c r="D34" s="10">
        <v>0</v>
      </c>
      <c r="E34" s="10">
        <v>4.2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</row>
    <row r="35" spans="1:243" ht="39.75" customHeight="1">
      <c r="A35" s="29" t="s">
        <v>296</v>
      </c>
      <c r="B35" s="30" t="s">
        <v>297</v>
      </c>
      <c r="C35" s="12">
        <v>22</v>
      </c>
      <c r="D35" s="10">
        <v>0</v>
      </c>
      <c r="E35" s="10">
        <v>22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</row>
    <row r="36" spans="1:243" ht="39.75" customHeight="1">
      <c r="A36" s="29" t="s">
        <v>298</v>
      </c>
      <c r="B36" s="30" t="s">
        <v>299</v>
      </c>
      <c r="C36" s="12">
        <v>15</v>
      </c>
      <c r="D36" s="10">
        <v>0</v>
      </c>
      <c r="E36" s="10">
        <v>15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</row>
    <row r="37" spans="1:243" ht="39.75" customHeight="1">
      <c r="A37" s="29" t="s">
        <v>300</v>
      </c>
      <c r="B37" s="30" t="s">
        <v>301</v>
      </c>
      <c r="C37" s="12">
        <v>20</v>
      </c>
      <c r="D37" s="10">
        <v>0</v>
      </c>
      <c r="E37" s="10">
        <v>20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</row>
    <row r="38" spans="1:243" ht="39.75" customHeight="1">
      <c r="A38" s="29" t="s">
        <v>302</v>
      </c>
      <c r="B38" s="30" t="s">
        <v>303</v>
      </c>
      <c r="C38" s="12">
        <v>95.8</v>
      </c>
      <c r="D38" s="10">
        <v>0</v>
      </c>
      <c r="E38" s="10">
        <v>95.8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</row>
    <row r="39" spans="1:243" ht="39.75" customHeight="1">
      <c r="A39" s="29" t="s">
        <v>304</v>
      </c>
      <c r="B39" s="30" t="s">
        <v>305</v>
      </c>
      <c r="C39" s="12">
        <v>108</v>
      </c>
      <c r="D39" s="10">
        <v>0</v>
      </c>
      <c r="E39" s="10">
        <v>108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</row>
    <row r="40" spans="1:243" ht="39.75" customHeight="1">
      <c r="A40" s="29" t="s">
        <v>306</v>
      </c>
      <c r="B40" s="30" t="s">
        <v>307</v>
      </c>
      <c r="C40" s="12">
        <v>11.7</v>
      </c>
      <c r="D40" s="10">
        <v>0</v>
      </c>
      <c r="E40" s="10">
        <v>11.7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</row>
    <row r="41" spans="1:243" ht="39.75" customHeight="1">
      <c r="A41" s="29" t="s">
        <v>308</v>
      </c>
      <c r="B41" s="30" t="s">
        <v>309</v>
      </c>
      <c r="C41" s="12">
        <v>154</v>
      </c>
      <c r="D41" s="10">
        <v>0</v>
      </c>
      <c r="E41" s="10">
        <v>154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</row>
    <row r="42" spans="1:243" ht="39.75" customHeight="1">
      <c r="A42" s="29" t="s">
        <v>310</v>
      </c>
      <c r="B42" s="30" t="s">
        <v>311</v>
      </c>
      <c r="C42" s="12">
        <v>0.9</v>
      </c>
      <c r="D42" s="10">
        <v>0</v>
      </c>
      <c r="E42" s="10">
        <v>0.9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</row>
    <row r="43" spans="1:243" ht="39.75" customHeight="1">
      <c r="A43" s="29" t="s">
        <v>312</v>
      </c>
      <c r="B43" s="30" t="s">
        <v>313</v>
      </c>
      <c r="C43" s="12">
        <v>35.5</v>
      </c>
      <c r="D43" s="10">
        <v>0</v>
      </c>
      <c r="E43" s="10">
        <v>35.5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</row>
    <row r="44" spans="1:243" ht="39.75" customHeight="1">
      <c r="A44" s="29" t="s">
        <v>314</v>
      </c>
      <c r="B44" s="30" t="s">
        <v>315</v>
      </c>
      <c r="C44" s="12">
        <v>1290.5</v>
      </c>
      <c r="D44" s="10">
        <v>1290.5</v>
      </c>
      <c r="E44" s="10">
        <v>0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</row>
    <row r="45" spans="1:243" ht="39.75" customHeight="1">
      <c r="A45" s="29" t="s">
        <v>316</v>
      </c>
      <c r="B45" s="30" t="s">
        <v>317</v>
      </c>
      <c r="C45" s="12">
        <v>387.1</v>
      </c>
      <c r="D45" s="10">
        <v>387.1</v>
      </c>
      <c r="E45" s="10">
        <v>0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</row>
    <row r="46" spans="1:243" ht="39.75" customHeight="1">
      <c r="A46" s="29" t="s">
        <v>318</v>
      </c>
      <c r="B46" s="30" t="s">
        <v>319</v>
      </c>
      <c r="C46" s="12">
        <v>795.5</v>
      </c>
      <c r="D46" s="10">
        <v>795.5</v>
      </c>
      <c r="E46" s="10">
        <v>0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</row>
    <row r="47" spans="1:243" ht="39.75" customHeight="1">
      <c r="A47" s="29" t="s">
        <v>320</v>
      </c>
      <c r="B47" s="30" t="s">
        <v>321</v>
      </c>
      <c r="C47" s="12">
        <v>107.9</v>
      </c>
      <c r="D47" s="10">
        <v>107.9</v>
      </c>
      <c r="E47" s="10">
        <v>0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</row>
    <row r="48" spans="1:243" ht="39.75" customHeight="1">
      <c r="A48" s="29" t="s">
        <v>322</v>
      </c>
      <c r="B48" s="30" t="s">
        <v>323</v>
      </c>
      <c r="C48" s="12">
        <v>9.2</v>
      </c>
      <c r="D48" s="10">
        <v>0</v>
      </c>
      <c r="E48" s="10">
        <v>9.2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</row>
    <row r="49" spans="1:243" ht="39.75" customHeight="1">
      <c r="A49" s="29" t="s">
        <v>324</v>
      </c>
      <c r="B49" s="30" t="s">
        <v>325</v>
      </c>
      <c r="C49" s="12">
        <v>9.2</v>
      </c>
      <c r="D49" s="10">
        <v>0</v>
      </c>
      <c r="E49" s="10">
        <v>9.2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</row>
    <row r="50" spans="1:243" ht="34.5" customHeight="1">
      <c r="A50" s="31"/>
      <c r="B50" s="26" t="s">
        <v>135</v>
      </c>
      <c r="C50" s="10">
        <f>SUM(C48,C44,C19,C6)</f>
        <v>15356.1</v>
      </c>
      <c r="D50" s="10">
        <f>SUM(D48,D44,D19,D6)</f>
        <v>13613.1</v>
      </c>
      <c r="E50" s="10">
        <f>SUM(E48,E44,E19,E6)</f>
        <v>1743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</row>
    <row r="51" spans="1:2" ht="29.25" customHeight="1">
      <c r="A51" s="27" t="s">
        <v>326</v>
      </c>
      <c r="B51" s="27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0"/>
  <sheetViews>
    <sheetView showGridLines="0" showZeros="0" view="pageBreakPreview" zoomScaleNormal="115" zoomScaleSheetLayoutView="100" workbookViewId="0" topLeftCell="A1">
      <selection activeCell="A6" sqref="A6:IV6"/>
    </sheetView>
  </sheetViews>
  <sheetFormatPr defaultColWidth="9.16015625" defaultRowHeight="27.75" customHeight="1"/>
  <cols>
    <col min="1" max="1" width="18.83203125" style="18" customWidth="1"/>
    <col min="2" max="2" width="33.66015625" style="18" customWidth="1"/>
    <col min="3" max="3" width="19.33203125" style="18" customWidth="1"/>
    <col min="4" max="4" width="24.16015625" style="18" customWidth="1"/>
    <col min="5" max="5" width="25.16015625" style="18" customWidth="1"/>
    <col min="6" max="6" width="9.16015625" style="18" customWidth="1"/>
    <col min="7" max="243" width="7.66015625" style="18" customWidth="1"/>
  </cols>
  <sheetData>
    <row r="1" spans="1:2" ht="27.75" customHeight="1">
      <c r="A1" s="19" t="s">
        <v>327</v>
      </c>
      <c r="B1" s="19"/>
    </row>
    <row r="2" spans="1:5" s="15" customFormat="1" ht="34.5" customHeight="1">
      <c r="A2" s="20" t="s">
        <v>328</v>
      </c>
      <c r="B2" s="20"/>
      <c r="C2" s="20"/>
      <c r="D2" s="20"/>
      <c r="E2" s="20"/>
    </row>
    <row r="3" s="16" customFormat="1" ht="30.75" customHeight="1">
      <c r="E3" s="16" t="s">
        <v>2</v>
      </c>
    </row>
    <row r="4" spans="1:243" s="17" customFormat="1" ht="39.75" customHeight="1">
      <c r="A4" s="21" t="s">
        <v>133</v>
      </c>
      <c r="B4" s="21" t="s">
        <v>134</v>
      </c>
      <c r="C4" s="22" t="s">
        <v>329</v>
      </c>
      <c r="D4" s="22"/>
      <c r="E4" s="22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</row>
    <row r="5" spans="1:243" s="17" customFormat="1" ht="39.75" customHeight="1">
      <c r="A5" s="23"/>
      <c r="B5" s="23"/>
      <c r="C5" s="21" t="s">
        <v>161</v>
      </c>
      <c r="D5" s="21" t="s">
        <v>136</v>
      </c>
      <c r="E5" s="21" t="s">
        <v>137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</row>
    <row r="6" spans="1:243" s="17" customFormat="1" ht="39.75" customHeight="1">
      <c r="A6" s="24"/>
      <c r="B6" s="24"/>
      <c r="C6" s="25"/>
      <c r="D6" s="21"/>
      <c r="E6" s="21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</row>
    <row r="7" spans="1:243" s="17" customFormat="1" ht="39.75" customHeight="1">
      <c r="A7" s="24"/>
      <c r="B7" s="24"/>
      <c r="C7" s="25"/>
      <c r="D7" s="21"/>
      <c r="E7" s="21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</row>
    <row r="8" spans="1:243" s="17" customFormat="1" ht="39.75" customHeight="1">
      <c r="A8" s="24"/>
      <c r="B8" s="24"/>
      <c r="C8" s="25"/>
      <c r="D8" s="21"/>
      <c r="E8" s="21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</row>
    <row r="9" spans="1:5" ht="34.5" customHeight="1">
      <c r="A9" s="26"/>
      <c r="B9" s="26" t="s">
        <v>330</v>
      </c>
      <c r="C9" s="12"/>
      <c r="D9" s="10"/>
      <c r="E9" s="10"/>
    </row>
    <row r="10" spans="1:2" ht="27.75" customHeight="1">
      <c r="A10" s="27" t="s">
        <v>331</v>
      </c>
      <c r="B10" s="27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6"/>
  <sheetViews>
    <sheetView view="pageBreakPreview" zoomScale="85" zoomScaleNormal="70" zoomScaleSheetLayoutView="85" workbookViewId="0" topLeftCell="A3">
      <selection activeCell="E15" sqref="E15"/>
    </sheetView>
  </sheetViews>
  <sheetFormatPr defaultColWidth="17" defaultRowHeight="11.25"/>
  <cols>
    <col min="1" max="11" width="17.83203125" style="2" customWidth="1"/>
    <col min="12" max="16384" width="17" style="2" customWidth="1"/>
  </cols>
  <sheetData>
    <row r="1" spans="1:11" ht="32.25" customHeight="1">
      <c r="A1" s="3" t="s">
        <v>332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5" customHeight="1">
      <c r="A2" s="4" t="s">
        <v>333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4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44.25" customHeight="1">
      <c r="A4" s="6" t="s">
        <v>334</v>
      </c>
      <c r="B4" s="6" t="s">
        <v>335</v>
      </c>
      <c r="C4" s="6" t="s">
        <v>50</v>
      </c>
      <c r="D4" s="6" t="s">
        <v>336</v>
      </c>
      <c r="E4" s="6"/>
      <c r="F4" s="6"/>
      <c r="G4" s="6" t="s">
        <v>64</v>
      </c>
      <c r="H4" s="6"/>
      <c r="I4" s="6"/>
      <c r="J4" s="7" t="s">
        <v>337</v>
      </c>
      <c r="K4" s="6" t="s">
        <v>69</v>
      </c>
    </row>
    <row r="5" spans="1:11" s="1" customFormat="1" ht="44.25" customHeight="1">
      <c r="A5" s="6"/>
      <c r="B5" s="6"/>
      <c r="C5" s="6"/>
      <c r="D5" s="7" t="s">
        <v>338</v>
      </c>
      <c r="E5" s="7" t="s">
        <v>339</v>
      </c>
      <c r="F5" s="7" t="s">
        <v>340</v>
      </c>
      <c r="G5" s="7" t="s">
        <v>338</v>
      </c>
      <c r="H5" s="7" t="s">
        <v>339</v>
      </c>
      <c r="I5" s="7" t="s">
        <v>340</v>
      </c>
      <c r="J5" s="7"/>
      <c r="K5" s="6"/>
    </row>
    <row r="6" spans="1:11" s="1" customFormat="1" ht="44.25" customHeight="1">
      <c r="A6" s="8" t="s">
        <v>341</v>
      </c>
      <c r="B6" s="8" t="s">
        <v>71</v>
      </c>
      <c r="C6" s="9">
        <v>150</v>
      </c>
      <c r="D6" s="9">
        <v>150</v>
      </c>
      <c r="E6" s="10">
        <v>0</v>
      </c>
      <c r="F6" s="11">
        <v>0</v>
      </c>
      <c r="G6" s="9">
        <v>0</v>
      </c>
      <c r="H6" s="9">
        <v>0</v>
      </c>
      <c r="I6" s="9">
        <v>0</v>
      </c>
      <c r="J6" s="10">
        <v>0</v>
      </c>
      <c r="K6" s="12">
        <f aca="true" t="shared" si="0" ref="K6:K69">C6-D6-E6-F6-G6-H6-I6-J6</f>
        <v>0</v>
      </c>
    </row>
    <row r="7" spans="1:11" s="1" customFormat="1" ht="44.25" customHeight="1">
      <c r="A7" s="8" t="s">
        <v>342</v>
      </c>
      <c r="B7" s="8" t="s">
        <v>71</v>
      </c>
      <c r="C7" s="9">
        <v>20</v>
      </c>
      <c r="D7" s="9">
        <v>0</v>
      </c>
      <c r="E7" s="10">
        <v>0</v>
      </c>
      <c r="F7" s="11">
        <v>0</v>
      </c>
      <c r="G7" s="9">
        <v>20</v>
      </c>
      <c r="H7" s="9">
        <v>0</v>
      </c>
      <c r="I7" s="9">
        <v>0</v>
      </c>
      <c r="J7" s="10">
        <v>0</v>
      </c>
      <c r="K7" s="12">
        <f t="shared" si="0"/>
        <v>0</v>
      </c>
    </row>
    <row r="8" spans="1:11" s="1" customFormat="1" ht="44.25" customHeight="1">
      <c r="A8" s="8" t="s">
        <v>343</v>
      </c>
      <c r="B8" s="8" t="s">
        <v>71</v>
      </c>
      <c r="C8" s="9">
        <v>370</v>
      </c>
      <c r="D8" s="9">
        <v>370</v>
      </c>
      <c r="E8" s="10">
        <v>0</v>
      </c>
      <c r="F8" s="11">
        <v>0</v>
      </c>
      <c r="G8" s="9">
        <v>0</v>
      </c>
      <c r="H8" s="9">
        <v>0</v>
      </c>
      <c r="I8" s="9">
        <v>0</v>
      </c>
      <c r="J8" s="10">
        <v>0</v>
      </c>
      <c r="K8" s="12">
        <f t="shared" si="0"/>
        <v>0</v>
      </c>
    </row>
    <row r="9" spans="1:11" s="1" customFormat="1" ht="44.25" customHeight="1">
      <c r="A9" s="8" t="s">
        <v>344</v>
      </c>
      <c r="B9" s="8" t="s">
        <v>71</v>
      </c>
      <c r="C9" s="9">
        <v>212</v>
      </c>
      <c r="D9" s="9">
        <v>212</v>
      </c>
      <c r="E9" s="10">
        <v>0</v>
      </c>
      <c r="F9" s="11">
        <v>0</v>
      </c>
      <c r="G9" s="9">
        <v>0</v>
      </c>
      <c r="H9" s="9">
        <v>0</v>
      </c>
      <c r="I9" s="9">
        <v>0</v>
      </c>
      <c r="J9" s="10">
        <v>0</v>
      </c>
      <c r="K9" s="12">
        <f t="shared" si="0"/>
        <v>0</v>
      </c>
    </row>
    <row r="10" spans="1:11" s="1" customFormat="1" ht="44.25" customHeight="1">
      <c r="A10" s="8" t="s">
        <v>345</v>
      </c>
      <c r="B10" s="8" t="s">
        <v>346</v>
      </c>
      <c r="C10" s="9">
        <v>21.1</v>
      </c>
      <c r="D10" s="9">
        <v>21.1</v>
      </c>
      <c r="E10" s="10">
        <v>0</v>
      </c>
      <c r="F10" s="11">
        <v>0</v>
      </c>
      <c r="G10" s="9">
        <v>0</v>
      </c>
      <c r="H10" s="9">
        <v>0</v>
      </c>
      <c r="I10" s="9">
        <v>0</v>
      </c>
      <c r="J10" s="10">
        <v>0</v>
      </c>
      <c r="K10" s="12">
        <f t="shared" si="0"/>
        <v>0</v>
      </c>
    </row>
    <row r="11" spans="1:11" s="1" customFormat="1" ht="44.25" customHeight="1">
      <c r="A11" s="8" t="s">
        <v>347</v>
      </c>
      <c r="B11" s="8" t="s">
        <v>71</v>
      </c>
      <c r="C11" s="9">
        <v>240</v>
      </c>
      <c r="D11" s="9">
        <v>240</v>
      </c>
      <c r="E11" s="10">
        <v>0</v>
      </c>
      <c r="F11" s="11">
        <v>0</v>
      </c>
      <c r="G11" s="9">
        <v>0</v>
      </c>
      <c r="H11" s="9">
        <v>0</v>
      </c>
      <c r="I11" s="9">
        <v>0</v>
      </c>
      <c r="J11" s="10">
        <v>0</v>
      </c>
      <c r="K11" s="12">
        <f t="shared" si="0"/>
        <v>0</v>
      </c>
    </row>
    <row r="12" spans="1:11" s="1" customFormat="1" ht="44.25" customHeight="1">
      <c r="A12" s="8" t="s">
        <v>348</v>
      </c>
      <c r="B12" s="8" t="s">
        <v>71</v>
      </c>
      <c r="C12" s="9">
        <v>198.5</v>
      </c>
      <c r="D12" s="9">
        <v>198.5</v>
      </c>
      <c r="E12" s="10">
        <v>0</v>
      </c>
      <c r="F12" s="11">
        <v>0</v>
      </c>
      <c r="G12" s="9">
        <v>0</v>
      </c>
      <c r="H12" s="9">
        <v>0</v>
      </c>
      <c r="I12" s="9">
        <v>0</v>
      </c>
      <c r="J12" s="10">
        <v>0</v>
      </c>
      <c r="K12" s="12">
        <f t="shared" si="0"/>
        <v>0</v>
      </c>
    </row>
    <row r="13" spans="1:11" s="1" customFormat="1" ht="44.25" customHeight="1">
      <c r="A13" s="8" t="s">
        <v>349</v>
      </c>
      <c r="B13" s="8" t="s">
        <v>71</v>
      </c>
      <c r="C13" s="9">
        <v>105</v>
      </c>
      <c r="D13" s="9">
        <v>105</v>
      </c>
      <c r="E13" s="10">
        <v>0</v>
      </c>
      <c r="F13" s="11">
        <v>0</v>
      </c>
      <c r="G13" s="9">
        <v>0</v>
      </c>
      <c r="H13" s="9">
        <v>0</v>
      </c>
      <c r="I13" s="9">
        <v>0</v>
      </c>
      <c r="J13" s="10">
        <v>0</v>
      </c>
      <c r="K13" s="12">
        <f t="shared" si="0"/>
        <v>0</v>
      </c>
    </row>
    <row r="14" spans="1:11" s="1" customFormat="1" ht="44.25" customHeight="1">
      <c r="A14" s="8" t="s">
        <v>350</v>
      </c>
      <c r="B14" s="8" t="s">
        <v>346</v>
      </c>
      <c r="C14" s="9">
        <v>29</v>
      </c>
      <c r="D14" s="9">
        <v>29</v>
      </c>
      <c r="E14" s="10">
        <v>0</v>
      </c>
      <c r="F14" s="11">
        <v>0</v>
      </c>
      <c r="G14" s="9">
        <v>0</v>
      </c>
      <c r="H14" s="9">
        <v>0</v>
      </c>
      <c r="I14" s="9">
        <v>0</v>
      </c>
      <c r="J14" s="10">
        <v>0</v>
      </c>
      <c r="K14" s="12">
        <f t="shared" si="0"/>
        <v>0</v>
      </c>
    </row>
    <row r="15" spans="1:11" s="1" customFormat="1" ht="44.25" customHeight="1">
      <c r="A15" s="8" t="s">
        <v>351</v>
      </c>
      <c r="B15" s="8" t="s">
        <v>352</v>
      </c>
      <c r="C15" s="9">
        <v>8.1</v>
      </c>
      <c r="D15" s="9">
        <v>8.1</v>
      </c>
      <c r="E15" s="10">
        <v>0</v>
      </c>
      <c r="F15" s="11">
        <v>0</v>
      </c>
      <c r="G15" s="9">
        <v>0</v>
      </c>
      <c r="H15" s="9">
        <v>0</v>
      </c>
      <c r="I15" s="9">
        <v>0</v>
      </c>
      <c r="J15" s="10">
        <v>0</v>
      </c>
      <c r="K15" s="12">
        <f t="shared" si="0"/>
        <v>0</v>
      </c>
    </row>
    <row r="16" spans="1:11" s="1" customFormat="1" ht="44.25" customHeight="1">
      <c r="A16" s="8" t="s">
        <v>353</v>
      </c>
      <c r="B16" s="8" t="s">
        <v>71</v>
      </c>
      <c r="C16" s="9">
        <v>578</v>
      </c>
      <c r="D16" s="9">
        <v>578</v>
      </c>
      <c r="E16" s="10">
        <v>0</v>
      </c>
      <c r="F16" s="11">
        <v>0</v>
      </c>
      <c r="G16" s="9">
        <v>0</v>
      </c>
      <c r="H16" s="9">
        <v>0</v>
      </c>
      <c r="I16" s="9">
        <v>0</v>
      </c>
      <c r="J16" s="10">
        <v>0</v>
      </c>
      <c r="K16" s="12">
        <f t="shared" si="0"/>
        <v>0</v>
      </c>
    </row>
    <row r="17" spans="1:11" s="1" customFormat="1" ht="44.25" customHeight="1">
      <c r="A17" s="8" t="s">
        <v>354</v>
      </c>
      <c r="B17" s="8" t="s">
        <v>71</v>
      </c>
      <c r="C17" s="9">
        <v>70</v>
      </c>
      <c r="D17" s="9">
        <v>70</v>
      </c>
      <c r="E17" s="10">
        <v>0</v>
      </c>
      <c r="F17" s="11">
        <v>0</v>
      </c>
      <c r="G17" s="9">
        <v>0</v>
      </c>
      <c r="H17" s="9">
        <v>0</v>
      </c>
      <c r="I17" s="9">
        <v>0</v>
      </c>
      <c r="J17" s="10">
        <v>0</v>
      </c>
      <c r="K17" s="12">
        <f t="shared" si="0"/>
        <v>0</v>
      </c>
    </row>
    <row r="18" spans="1:11" s="1" customFormat="1" ht="44.25" customHeight="1">
      <c r="A18" s="8" t="s">
        <v>355</v>
      </c>
      <c r="B18" s="8" t="s">
        <v>71</v>
      </c>
      <c r="C18" s="9">
        <v>180</v>
      </c>
      <c r="D18" s="9">
        <v>180</v>
      </c>
      <c r="E18" s="10">
        <v>0</v>
      </c>
      <c r="F18" s="11">
        <v>0</v>
      </c>
      <c r="G18" s="9">
        <v>0</v>
      </c>
      <c r="H18" s="9">
        <v>0</v>
      </c>
      <c r="I18" s="9">
        <v>0</v>
      </c>
      <c r="J18" s="10">
        <v>0</v>
      </c>
      <c r="K18" s="12">
        <f t="shared" si="0"/>
        <v>0</v>
      </c>
    </row>
    <row r="19" spans="1:11" s="1" customFormat="1" ht="44.25" customHeight="1">
      <c r="A19" s="8" t="s">
        <v>356</v>
      </c>
      <c r="B19" s="8" t="s">
        <v>71</v>
      </c>
      <c r="C19" s="9">
        <v>80</v>
      </c>
      <c r="D19" s="9">
        <v>80</v>
      </c>
      <c r="E19" s="10">
        <v>0</v>
      </c>
      <c r="F19" s="11">
        <v>0</v>
      </c>
      <c r="G19" s="9">
        <v>0</v>
      </c>
      <c r="H19" s="9">
        <v>0</v>
      </c>
      <c r="I19" s="9">
        <v>0</v>
      </c>
      <c r="J19" s="10">
        <v>0</v>
      </c>
      <c r="K19" s="12">
        <f t="shared" si="0"/>
        <v>0</v>
      </c>
    </row>
    <row r="20" spans="1:11" s="1" customFormat="1" ht="44.25" customHeight="1">
      <c r="A20" s="8" t="s">
        <v>357</v>
      </c>
      <c r="B20" s="8" t="s">
        <v>71</v>
      </c>
      <c r="C20" s="9">
        <v>300</v>
      </c>
      <c r="D20" s="9">
        <v>300</v>
      </c>
      <c r="E20" s="10">
        <v>0</v>
      </c>
      <c r="F20" s="11">
        <v>0</v>
      </c>
      <c r="G20" s="9">
        <v>0</v>
      </c>
      <c r="H20" s="9">
        <v>0</v>
      </c>
      <c r="I20" s="9">
        <v>0</v>
      </c>
      <c r="J20" s="10">
        <v>0</v>
      </c>
      <c r="K20" s="12">
        <f t="shared" si="0"/>
        <v>0</v>
      </c>
    </row>
    <row r="21" spans="1:11" s="1" customFormat="1" ht="44.25" customHeight="1">
      <c r="A21" s="8" t="s">
        <v>358</v>
      </c>
      <c r="B21" s="8" t="s">
        <v>71</v>
      </c>
      <c r="C21" s="9">
        <v>370</v>
      </c>
      <c r="D21" s="9">
        <v>370</v>
      </c>
      <c r="E21" s="10">
        <v>0</v>
      </c>
      <c r="F21" s="11">
        <v>0</v>
      </c>
      <c r="G21" s="9">
        <v>0</v>
      </c>
      <c r="H21" s="9">
        <v>0</v>
      </c>
      <c r="I21" s="9">
        <v>0</v>
      </c>
      <c r="J21" s="10">
        <v>0</v>
      </c>
      <c r="K21" s="12">
        <f t="shared" si="0"/>
        <v>0</v>
      </c>
    </row>
    <row r="22" spans="1:11" s="1" customFormat="1" ht="44.25" customHeight="1">
      <c r="A22" s="8" t="s">
        <v>359</v>
      </c>
      <c r="B22" s="8" t="s">
        <v>71</v>
      </c>
      <c r="C22" s="9">
        <v>50</v>
      </c>
      <c r="D22" s="9">
        <v>50</v>
      </c>
      <c r="E22" s="10">
        <v>0</v>
      </c>
      <c r="F22" s="11">
        <v>0</v>
      </c>
      <c r="G22" s="9">
        <v>0</v>
      </c>
      <c r="H22" s="9">
        <v>0</v>
      </c>
      <c r="I22" s="9">
        <v>0</v>
      </c>
      <c r="J22" s="10">
        <v>0</v>
      </c>
      <c r="K22" s="12">
        <f t="shared" si="0"/>
        <v>0</v>
      </c>
    </row>
    <row r="23" spans="1:11" s="1" customFormat="1" ht="44.25" customHeight="1">
      <c r="A23" s="8" t="s">
        <v>360</v>
      </c>
      <c r="B23" s="8" t="s">
        <v>71</v>
      </c>
      <c r="C23" s="9">
        <v>1978</v>
      </c>
      <c r="D23" s="9">
        <v>1978</v>
      </c>
      <c r="E23" s="10">
        <v>0</v>
      </c>
      <c r="F23" s="11">
        <v>0</v>
      </c>
      <c r="G23" s="9">
        <v>0</v>
      </c>
      <c r="H23" s="9">
        <v>0</v>
      </c>
      <c r="I23" s="9">
        <v>0</v>
      </c>
      <c r="J23" s="10">
        <v>0</v>
      </c>
      <c r="K23" s="12">
        <f t="shared" si="0"/>
        <v>0</v>
      </c>
    </row>
    <row r="24" spans="1:11" s="1" customFormat="1" ht="44.25" customHeight="1">
      <c r="A24" s="8" t="s">
        <v>361</v>
      </c>
      <c r="B24" s="8" t="s">
        <v>346</v>
      </c>
      <c r="C24" s="9">
        <v>1.2</v>
      </c>
      <c r="D24" s="9">
        <v>1.2</v>
      </c>
      <c r="E24" s="10">
        <v>0</v>
      </c>
      <c r="F24" s="11">
        <v>0</v>
      </c>
      <c r="G24" s="9">
        <v>0</v>
      </c>
      <c r="H24" s="9">
        <v>0</v>
      </c>
      <c r="I24" s="9">
        <v>0</v>
      </c>
      <c r="J24" s="10">
        <v>0</v>
      </c>
      <c r="K24" s="12">
        <f t="shared" si="0"/>
        <v>0</v>
      </c>
    </row>
    <row r="25" spans="1:11" s="1" customFormat="1" ht="44.25" customHeight="1">
      <c r="A25" s="8" t="s">
        <v>362</v>
      </c>
      <c r="B25" s="8" t="s">
        <v>71</v>
      </c>
      <c r="C25" s="9">
        <v>230</v>
      </c>
      <c r="D25" s="9">
        <v>230</v>
      </c>
      <c r="E25" s="10">
        <v>0</v>
      </c>
      <c r="F25" s="11">
        <v>0</v>
      </c>
      <c r="G25" s="9">
        <v>0</v>
      </c>
      <c r="H25" s="9">
        <v>0</v>
      </c>
      <c r="I25" s="9">
        <v>0</v>
      </c>
      <c r="J25" s="10">
        <v>0</v>
      </c>
      <c r="K25" s="12">
        <f t="shared" si="0"/>
        <v>0</v>
      </c>
    </row>
    <row r="26" spans="1:11" s="1" customFormat="1" ht="44.25" customHeight="1">
      <c r="A26" s="8" t="s">
        <v>363</v>
      </c>
      <c r="B26" s="8" t="s">
        <v>71</v>
      </c>
      <c r="C26" s="9">
        <v>100</v>
      </c>
      <c r="D26" s="9">
        <v>100</v>
      </c>
      <c r="E26" s="10">
        <v>0</v>
      </c>
      <c r="F26" s="11">
        <v>0</v>
      </c>
      <c r="G26" s="9">
        <v>0</v>
      </c>
      <c r="H26" s="9">
        <v>0</v>
      </c>
      <c r="I26" s="9">
        <v>0</v>
      </c>
      <c r="J26" s="10">
        <v>0</v>
      </c>
      <c r="K26" s="12">
        <f t="shared" si="0"/>
        <v>0</v>
      </c>
    </row>
    <row r="27" spans="1:11" s="1" customFormat="1" ht="44.25" customHeight="1">
      <c r="A27" s="8" t="s">
        <v>364</v>
      </c>
      <c r="B27" s="8" t="s">
        <v>352</v>
      </c>
      <c r="C27" s="9">
        <v>0.8</v>
      </c>
      <c r="D27" s="9">
        <v>0.8</v>
      </c>
      <c r="E27" s="10">
        <v>0</v>
      </c>
      <c r="F27" s="11">
        <v>0</v>
      </c>
      <c r="G27" s="9">
        <v>0</v>
      </c>
      <c r="H27" s="9">
        <v>0</v>
      </c>
      <c r="I27" s="9">
        <v>0</v>
      </c>
      <c r="J27" s="10">
        <v>0</v>
      </c>
      <c r="K27" s="12">
        <f t="shared" si="0"/>
        <v>0</v>
      </c>
    </row>
    <row r="28" spans="1:11" s="1" customFormat="1" ht="44.25" customHeight="1">
      <c r="A28" s="8" t="s">
        <v>365</v>
      </c>
      <c r="B28" s="8" t="s">
        <v>71</v>
      </c>
      <c r="C28" s="9">
        <v>150</v>
      </c>
      <c r="D28" s="9">
        <v>150</v>
      </c>
      <c r="E28" s="10">
        <v>0</v>
      </c>
      <c r="F28" s="11">
        <v>0</v>
      </c>
      <c r="G28" s="9">
        <v>0</v>
      </c>
      <c r="H28" s="9">
        <v>0</v>
      </c>
      <c r="I28" s="9">
        <v>0</v>
      </c>
      <c r="J28" s="10">
        <v>0</v>
      </c>
      <c r="K28" s="12">
        <f t="shared" si="0"/>
        <v>0</v>
      </c>
    </row>
    <row r="29" spans="1:11" s="1" customFormat="1" ht="44.25" customHeight="1">
      <c r="A29" s="8" t="s">
        <v>366</v>
      </c>
      <c r="B29" s="8" t="s">
        <v>352</v>
      </c>
      <c r="C29" s="9">
        <v>3.7</v>
      </c>
      <c r="D29" s="9">
        <v>3.7</v>
      </c>
      <c r="E29" s="10">
        <v>0</v>
      </c>
      <c r="F29" s="11">
        <v>0</v>
      </c>
      <c r="G29" s="9">
        <v>0</v>
      </c>
      <c r="H29" s="9">
        <v>0</v>
      </c>
      <c r="I29" s="9">
        <v>0</v>
      </c>
      <c r="J29" s="10">
        <v>0</v>
      </c>
      <c r="K29" s="12">
        <f t="shared" si="0"/>
        <v>0</v>
      </c>
    </row>
    <row r="30" spans="1:11" s="1" customFormat="1" ht="44.25" customHeight="1">
      <c r="A30" s="8" t="s">
        <v>367</v>
      </c>
      <c r="B30" s="8" t="s">
        <v>71</v>
      </c>
      <c r="C30" s="9">
        <v>500</v>
      </c>
      <c r="D30" s="9">
        <v>500</v>
      </c>
      <c r="E30" s="10">
        <v>0</v>
      </c>
      <c r="F30" s="11">
        <v>0</v>
      </c>
      <c r="G30" s="9">
        <v>0</v>
      </c>
      <c r="H30" s="9">
        <v>0</v>
      </c>
      <c r="I30" s="9">
        <v>0</v>
      </c>
      <c r="J30" s="10">
        <v>0</v>
      </c>
      <c r="K30" s="12">
        <f t="shared" si="0"/>
        <v>0</v>
      </c>
    </row>
    <row r="31" spans="1:11" s="1" customFormat="1" ht="44.25" customHeight="1">
      <c r="A31" s="8" t="s">
        <v>368</v>
      </c>
      <c r="B31" s="8" t="s">
        <v>346</v>
      </c>
      <c r="C31" s="9">
        <v>7.2</v>
      </c>
      <c r="D31" s="9">
        <v>7.2</v>
      </c>
      <c r="E31" s="10">
        <v>0</v>
      </c>
      <c r="F31" s="11">
        <v>0</v>
      </c>
      <c r="G31" s="9">
        <v>0</v>
      </c>
      <c r="H31" s="9">
        <v>0</v>
      </c>
      <c r="I31" s="9">
        <v>0</v>
      </c>
      <c r="J31" s="10">
        <v>0</v>
      </c>
      <c r="K31" s="12">
        <f t="shared" si="0"/>
        <v>0</v>
      </c>
    </row>
    <row r="32" spans="1:11" s="1" customFormat="1" ht="44.25" customHeight="1">
      <c r="A32" s="8" t="s">
        <v>369</v>
      </c>
      <c r="B32" s="8" t="s">
        <v>352</v>
      </c>
      <c r="C32" s="9">
        <v>13</v>
      </c>
      <c r="D32" s="9">
        <v>13</v>
      </c>
      <c r="E32" s="10">
        <v>0</v>
      </c>
      <c r="F32" s="11">
        <v>0</v>
      </c>
      <c r="G32" s="9">
        <v>0</v>
      </c>
      <c r="H32" s="9">
        <v>0</v>
      </c>
      <c r="I32" s="9">
        <v>0</v>
      </c>
      <c r="J32" s="10">
        <v>0</v>
      </c>
      <c r="K32" s="12">
        <f t="shared" si="0"/>
        <v>0</v>
      </c>
    </row>
    <row r="33" spans="1:11" s="1" customFormat="1" ht="44.25" customHeight="1">
      <c r="A33" s="8" t="s">
        <v>370</v>
      </c>
      <c r="B33" s="8" t="s">
        <v>71</v>
      </c>
      <c r="C33" s="9">
        <v>50</v>
      </c>
      <c r="D33" s="9">
        <v>50</v>
      </c>
      <c r="E33" s="10">
        <v>0</v>
      </c>
      <c r="F33" s="11">
        <v>0</v>
      </c>
      <c r="G33" s="9">
        <v>0</v>
      </c>
      <c r="H33" s="9">
        <v>0</v>
      </c>
      <c r="I33" s="9">
        <v>0</v>
      </c>
      <c r="J33" s="10">
        <v>0</v>
      </c>
      <c r="K33" s="12">
        <f t="shared" si="0"/>
        <v>0</v>
      </c>
    </row>
    <row r="34" spans="1:11" s="1" customFormat="1" ht="44.25" customHeight="1">
      <c r="A34" s="8" t="s">
        <v>371</v>
      </c>
      <c r="B34" s="8" t="s">
        <v>71</v>
      </c>
      <c r="C34" s="9">
        <v>2473.7</v>
      </c>
      <c r="D34" s="9">
        <v>2473.7</v>
      </c>
      <c r="E34" s="10">
        <v>0</v>
      </c>
      <c r="F34" s="11">
        <v>0</v>
      </c>
      <c r="G34" s="9">
        <v>0</v>
      </c>
      <c r="H34" s="9">
        <v>0</v>
      </c>
      <c r="I34" s="9">
        <v>0</v>
      </c>
      <c r="J34" s="10">
        <v>0</v>
      </c>
      <c r="K34" s="12">
        <f t="shared" si="0"/>
        <v>0</v>
      </c>
    </row>
    <row r="35" spans="1:11" s="1" customFormat="1" ht="44.25" customHeight="1">
      <c r="A35" s="8" t="s">
        <v>372</v>
      </c>
      <c r="B35" s="8" t="s">
        <v>352</v>
      </c>
      <c r="C35" s="9">
        <v>0.4</v>
      </c>
      <c r="D35" s="9">
        <v>0.4</v>
      </c>
      <c r="E35" s="10">
        <v>0</v>
      </c>
      <c r="F35" s="11">
        <v>0</v>
      </c>
      <c r="G35" s="9">
        <v>0</v>
      </c>
      <c r="H35" s="9">
        <v>0</v>
      </c>
      <c r="I35" s="9">
        <v>0</v>
      </c>
      <c r="J35" s="10">
        <v>0</v>
      </c>
      <c r="K35" s="12">
        <f t="shared" si="0"/>
        <v>0</v>
      </c>
    </row>
    <row r="36" spans="1:11" s="1" customFormat="1" ht="44.25" customHeight="1">
      <c r="A36" s="8" t="s">
        <v>373</v>
      </c>
      <c r="B36" s="8" t="s">
        <v>352</v>
      </c>
      <c r="C36" s="9">
        <v>355.2</v>
      </c>
      <c r="D36" s="9">
        <v>355.2</v>
      </c>
      <c r="E36" s="10">
        <v>0</v>
      </c>
      <c r="F36" s="11">
        <v>0</v>
      </c>
      <c r="G36" s="9">
        <v>0</v>
      </c>
      <c r="H36" s="9">
        <v>0</v>
      </c>
      <c r="I36" s="9">
        <v>0</v>
      </c>
      <c r="J36" s="10">
        <v>0</v>
      </c>
      <c r="K36" s="12">
        <f t="shared" si="0"/>
        <v>0</v>
      </c>
    </row>
    <row r="37" spans="1:11" s="1" customFormat="1" ht="44.25" customHeight="1">
      <c r="A37" s="8" t="s">
        <v>374</v>
      </c>
      <c r="B37" s="8" t="s">
        <v>71</v>
      </c>
      <c r="C37" s="9">
        <v>2977.5</v>
      </c>
      <c r="D37" s="9">
        <v>2977.5</v>
      </c>
      <c r="E37" s="10">
        <v>0</v>
      </c>
      <c r="F37" s="11">
        <v>0</v>
      </c>
      <c r="G37" s="9">
        <v>0</v>
      </c>
      <c r="H37" s="9">
        <v>0</v>
      </c>
      <c r="I37" s="9">
        <v>0</v>
      </c>
      <c r="J37" s="10">
        <v>0</v>
      </c>
      <c r="K37" s="12">
        <f t="shared" si="0"/>
        <v>0</v>
      </c>
    </row>
    <row r="38" spans="1:11" s="1" customFormat="1" ht="44.25" customHeight="1">
      <c r="A38" s="8" t="s">
        <v>375</v>
      </c>
      <c r="B38" s="8" t="s">
        <v>346</v>
      </c>
      <c r="C38" s="9">
        <v>1.4</v>
      </c>
      <c r="D38" s="9">
        <v>1.4</v>
      </c>
      <c r="E38" s="10">
        <v>0</v>
      </c>
      <c r="F38" s="11">
        <v>0</v>
      </c>
      <c r="G38" s="9">
        <v>0</v>
      </c>
      <c r="H38" s="9">
        <v>0</v>
      </c>
      <c r="I38" s="9">
        <v>0</v>
      </c>
      <c r="J38" s="10">
        <v>0</v>
      </c>
      <c r="K38" s="12">
        <f t="shared" si="0"/>
        <v>0</v>
      </c>
    </row>
    <row r="39" spans="1:11" s="1" customFormat="1" ht="44.25" customHeight="1">
      <c r="A39" s="8" t="s">
        <v>376</v>
      </c>
      <c r="B39" s="8" t="s">
        <v>71</v>
      </c>
      <c r="C39" s="9">
        <v>1749</v>
      </c>
      <c r="D39" s="9">
        <v>1749</v>
      </c>
      <c r="E39" s="10">
        <v>0</v>
      </c>
      <c r="F39" s="11">
        <v>0</v>
      </c>
      <c r="G39" s="9">
        <v>0</v>
      </c>
      <c r="H39" s="9">
        <v>0</v>
      </c>
      <c r="I39" s="9">
        <v>0</v>
      </c>
      <c r="J39" s="10">
        <v>0</v>
      </c>
      <c r="K39" s="12">
        <f t="shared" si="0"/>
        <v>0</v>
      </c>
    </row>
    <row r="40" spans="1:11" s="1" customFormat="1" ht="44.25" customHeight="1">
      <c r="A40" s="8" t="s">
        <v>377</v>
      </c>
      <c r="B40" s="8" t="s">
        <v>71</v>
      </c>
      <c r="C40" s="9">
        <v>15</v>
      </c>
      <c r="D40" s="9">
        <v>15</v>
      </c>
      <c r="E40" s="10">
        <v>0</v>
      </c>
      <c r="F40" s="11">
        <v>0</v>
      </c>
      <c r="G40" s="9">
        <v>0</v>
      </c>
      <c r="H40" s="9">
        <v>0</v>
      </c>
      <c r="I40" s="9">
        <v>0</v>
      </c>
      <c r="J40" s="10">
        <v>0</v>
      </c>
      <c r="K40" s="12">
        <f t="shared" si="0"/>
        <v>0</v>
      </c>
    </row>
    <row r="41" spans="1:11" s="1" customFormat="1" ht="44.25" customHeight="1">
      <c r="A41" s="8" t="s">
        <v>378</v>
      </c>
      <c r="B41" s="8" t="s">
        <v>71</v>
      </c>
      <c r="C41" s="9">
        <v>35</v>
      </c>
      <c r="D41" s="9">
        <v>35</v>
      </c>
      <c r="E41" s="10">
        <v>0</v>
      </c>
      <c r="F41" s="11">
        <v>0</v>
      </c>
      <c r="G41" s="9">
        <v>0</v>
      </c>
      <c r="H41" s="9">
        <v>0</v>
      </c>
      <c r="I41" s="9">
        <v>0</v>
      </c>
      <c r="J41" s="10">
        <v>0</v>
      </c>
      <c r="K41" s="12">
        <f t="shared" si="0"/>
        <v>0</v>
      </c>
    </row>
    <row r="42" spans="1:11" s="1" customFormat="1" ht="44.25" customHeight="1">
      <c r="A42" s="8" t="s">
        <v>379</v>
      </c>
      <c r="B42" s="8" t="s">
        <v>71</v>
      </c>
      <c r="C42" s="9">
        <v>297</v>
      </c>
      <c r="D42" s="9">
        <v>297</v>
      </c>
      <c r="E42" s="10">
        <v>0</v>
      </c>
      <c r="F42" s="11">
        <v>0</v>
      </c>
      <c r="G42" s="9">
        <v>0</v>
      </c>
      <c r="H42" s="9">
        <v>0</v>
      </c>
      <c r="I42" s="9">
        <v>0</v>
      </c>
      <c r="J42" s="10">
        <v>0</v>
      </c>
      <c r="K42" s="12">
        <f t="shared" si="0"/>
        <v>0</v>
      </c>
    </row>
    <row r="43" spans="1:11" s="1" customFormat="1" ht="44.25" customHeight="1">
      <c r="A43" s="8" t="s">
        <v>380</v>
      </c>
      <c r="B43" s="8" t="s">
        <v>71</v>
      </c>
      <c r="C43" s="9">
        <v>2000</v>
      </c>
      <c r="D43" s="9">
        <v>2000</v>
      </c>
      <c r="E43" s="10">
        <v>0</v>
      </c>
      <c r="F43" s="11">
        <v>0</v>
      </c>
      <c r="G43" s="9">
        <v>0</v>
      </c>
      <c r="H43" s="9">
        <v>0</v>
      </c>
      <c r="I43" s="9">
        <v>0</v>
      </c>
      <c r="J43" s="10">
        <v>0</v>
      </c>
      <c r="K43" s="12">
        <f t="shared" si="0"/>
        <v>0</v>
      </c>
    </row>
    <row r="44" spans="1:11" s="1" customFormat="1" ht="44.25" customHeight="1">
      <c r="A44" s="8" t="s">
        <v>381</v>
      </c>
      <c r="B44" s="8" t="s">
        <v>346</v>
      </c>
      <c r="C44" s="9">
        <v>2.5</v>
      </c>
      <c r="D44" s="9">
        <v>2.5</v>
      </c>
      <c r="E44" s="10">
        <v>0</v>
      </c>
      <c r="F44" s="11">
        <v>0</v>
      </c>
      <c r="G44" s="9">
        <v>0</v>
      </c>
      <c r="H44" s="9">
        <v>0</v>
      </c>
      <c r="I44" s="9">
        <v>0</v>
      </c>
      <c r="J44" s="10">
        <v>0</v>
      </c>
      <c r="K44" s="12">
        <f t="shared" si="0"/>
        <v>0</v>
      </c>
    </row>
    <row r="45" spans="1:11" s="1" customFormat="1" ht="44.25" customHeight="1">
      <c r="A45" s="8" t="s">
        <v>382</v>
      </c>
      <c r="B45" s="8" t="s">
        <v>346</v>
      </c>
      <c r="C45" s="9">
        <v>6.2</v>
      </c>
      <c r="D45" s="9">
        <v>6.2</v>
      </c>
      <c r="E45" s="10">
        <v>0</v>
      </c>
      <c r="F45" s="11">
        <v>0</v>
      </c>
      <c r="G45" s="9">
        <v>0</v>
      </c>
      <c r="H45" s="9">
        <v>0</v>
      </c>
      <c r="I45" s="9">
        <v>0</v>
      </c>
      <c r="J45" s="10">
        <v>0</v>
      </c>
      <c r="K45" s="12">
        <f t="shared" si="0"/>
        <v>0</v>
      </c>
    </row>
    <row r="46" spans="1:11" s="1" customFormat="1" ht="44.25" customHeight="1">
      <c r="A46" s="8" t="s">
        <v>383</v>
      </c>
      <c r="B46" s="8" t="s">
        <v>71</v>
      </c>
      <c r="C46" s="9">
        <v>600</v>
      </c>
      <c r="D46" s="9">
        <v>600</v>
      </c>
      <c r="E46" s="10">
        <v>0</v>
      </c>
      <c r="F46" s="11">
        <v>0</v>
      </c>
      <c r="G46" s="9">
        <v>0</v>
      </c>
      <c r="H46" s="9">
        <v>0</v>
      </c>
      <c r="I46" s="9">
        <v>0</v>
      </c>
      <c r="J46" s="10">
        <v>0</v>
      </c>
      <c r="K46" s="12">
        <f t="shared" si="0"/>
        <v>0</v>
      </c>
    </row>
    <row r="47" spans="1:11" s="1" customFormat="1" ht="44.25" customHeight="1">
      <c r="A47" s="8" t="s">
        <v>384</v>
      </c>
      <c r="B47" s="8" t="s">
        <v>71</v>
      </c>
      <c r="C47" s="9">
        <v>1500</v>
      </c>
      <c r="D47" s="9">
        <v>1500</v>
      </c>
      <c r="E47" s="10">
        <v>0</v>
      </c>
      <c r="F47" s="11">
        <v>0</v>
      </c>
      <c r="G47" s="9">
        <v>0</v>
      </c>
      <c r="H47" s="9">
        <v>0</v>
      </c>
      <c r="I47" s="9">
        <v>0</v>
      </c>
      <c r="J47" s="10">
        <v>0</v>
      </c>
      <c r="K47" s="12">
        <f t="shared" si="0"/>
        <v>0</v>
      </c>
    </row>
    <row r="48" spans="1:11" s="1" customFormat="1" ht="44.25" customHeight="1">
      <c r="A48" s="8" t="s">
        <v>385</v>
      </c>
      <c r="B48" s="8" t="s">
        <v>71</v>
      </c>
      <c r="C48" s="9">
        <v>500</v>
      </c>
      <c r="D48" s="9">
        <v>500</v>
      </c>
      <c r="E48" s="10">
        <v>0</v>
      </c>
      <c r="F48" s="11">
        <v>0</v>
      </c>
      <c r="G48" s="9">
        <v>0</v>
      </c>
      <c r="H48" s="9">
        <v>0</v>
      </c>
      <c r="I48" s="9">
        <v>0</v>
      </c>
      <c r="J48" s="10">
        <v>0</v>
      </c>
      <c r="K48" s="12">
        <f t="shared" si="0"/>
        <v>0</v>
      </c>
    </row>
    <row r="49" spans="1:11" s="1" customFormat="1" ht="44.25" customHeight="1">
      <c r="A49" s="8" t="s">
        <v>386</v>
      </c>
      <c r="B49" s="8" t="s">
        <v>352</v>
      </c>
      <c r="C49" s="9">
        <v>500</v>
      </c>
      <c r="D49" s="9">
        <v>500</v>
      </c>
      <c r="E49" s="10">
        <v>0</v>
      </c>
      <c r="F49" s="11">
        <v>0</v>
      </c>
      <c r="G49" s="9">
        <v>0</v>
      </c>
      <c r="H49" s="9">
        <v>0</v>
      </c>
      <c r="I49" s="9">
        <v>0</v>
      </c>
      <c r="J49" s="10">
        <v>0</v>
      </c>
      <c r="K49" s="12">
        <f t="shared" si="0"/>
        <v>0</v>
      </c>
    </row>
    <row r="50" spans="1:11" s="1" customFormat="1" ht="44.25" customHeight="1">
      <c r="A50" s="8" t="s">
        <v>387</v>
      </c>
      <c r="B50" s="8" t="s">
        <v>71</v>
      </c>
      <c r="C50" s="9">
        <v>8500</v>
      </c>
      <c r="D50" s="9">
        <v>8500</v>
      </c>
      <c r="E50" s="10">
        <v>0</v>
      </c>
      <c r="F50" s="11">
        <v>0</v>
      </c>
      <c r="G50" s="9">
        <v>0</v>
      </c>
      <c r="H50" s="9">
        <v>0</v>
      </c>
      <c r="I50" s="9">
        <v>0</v>
      </c>
      <c r="J50" s="10">
        <v>0</v>
      </c>
      <c r="K50" s="12">
        <f t="shared" si="0"/>
        <v>0</v>
      </c>
    </row>
    <row r="51" spans="1:11" s="1" customFormat="1" ht="44.25" customHeight="1">
      <c r="A51" s="8" t="s">
        <v>388</v>
      </c>
      <c r="B51" s="8" t="s">
        <v>346</v>
      </c>
      <c r="C51" s="9">
        <v>28</v>
      </c>
      <c r="D51" s="9">
        <v>28</v>
      </c>
      <c r="E51" s="10">
        <v>0</v>
      </c>
      <c r="F51" s="11">
        <v>0</v>
      </c>
      <c r="G51" s="9">
        <v>0</v>
      </c>
      <c r="H51" s="9">
        <v>0</v>
      </c>
      <c r="I51" s="9">
        <v>0</v>
      </c>
      <c r="J51" s="10">
        <v>0</v>
      </c>
      <c r="K51" s="12">
        <f t="shared" si="0"/>
        <v>0</v>
      </c>
    </row>
    <row r="52" spans="1:11" s="1" customFormat="1" ht="44.25" customHeight="1">
      <c r="A52" s="8" t="s">
        <v>389</v>
      </c>
      <c r="B52" s="8" t="s">
        <v>71</v>
      </c>
      <c r="C52" s="9">
        <v>106</v>
      </c>
      <c r="D52" s="9">
        <v>106</v>
      </c>
      <c r="E52" s="10">
        <v>0</v>
      </c>
      <c r="F52" s="11">
        <v>0</v>
      </c>
      <c r="G52" s="9">
        <v>0</v>
      </c>
      <c r="H52" s="9">
        <v>0</v>
      </c>
      <c r="I52" s="9">
        <v>0</v>
      </c>
      <c r="J52" s="10">
        <v>0</v>
      </c>
      <c r="K52" s="12">
        <f t="shared" si="0"/>
        <v>0</v>
      </c>
    </row>
    <row r="53" spans="1:11" s="1" customFormat="1" ht="44.25" customHeight="1">
      <c r="A53" s="8" t="s">
        <v>390</v>
      </c>
      <c r="B53" s="8" t="s">
        <v>71</v>
      </c>
      <c r="C53" s="9">
        <v>30</v>
      </c>
      <c r="D53" s="9">
        <v>0</v>
      </c>
      <c r="E53" s="10">
        <v>0</v>
      </c>
      <c r="F53" s="11">
        <v>0</v>
      </c>
      <c r="G53" s="9">
        <v>30</v>
      </c>
      <c r="H53" s="9">
        <v>0</v>
      </c>
      <c r="I53" s="9">
        <v>0</v>
      </c>
      <c r="J53" s="10">
        <v>0</v>
      </c>
      <c r="K53" s="12">
        <f t="shared" si="0"/>
        <v>0</v>
      </c>
    </row>
    <row r="54" spans="1:11" s="1" customFormat="1" ht="44.25" customHeight="1">
      <c r="A54" s="8" t="s">
        <v>391</v>
      </c>
      <c r="B54" s="8" t="s">
        <v>71</v>
      </c>
      <c r="C54" s="9">
        <v>500</v>
      </c>
      <c r="D54" s="9">
        <v>500</v>
      </c>
      <c r="E54" s="10">
        <v>0</v>
      </c>
      <c r="F54" s="11">
        <v>0</v>
      </c>
      <c r="G54" s="9">
        <v>0</v>
      </c>
      <c r="H54" s="9">
        <v>0</v>
      </c>
      <c r="I54" s="9">
        <v>0</v>
      </c>
      <c r="J54" s="10">
        <v>0</v>
      </c>
      <c r="K54" s="12">
        <f t="shared" si="0"/>
        <v>0</v>
      </c>
    </row>
    <row r="55" spans="1:11" s="1" customFormat="1" ht="44.25" customHeight="1">
      <c r="A55" s="8" t="s">
        <v>392</v>
      </c>
      <c r="B55" s="8" t="s">
        <v>346</v>
      </c>
      <c r="C55" s="9">
        <v>36.8</v>
      </c>
      <c r="D55" s="9">
        <v>36.8</v>
      </c>
      <c r="E55" s="10">
        <v>0</v>
      </c>
      <c r="F55" s="11">
        <v>0</v>
      </c>
      <c r="G55" s="9">
        <v>0</v>
      </c>
      <c r="H55" s="9">
        <v>0</v>
      </c>
      <c r="I55" s="9">
        <v>0</v>
      </c>
      <c r="J55" s="10">
        <v>0</v>
      </c>
      <c r="K55" s="12">
        <f t="shared" si="0"/>
        <v>0</v>
      </c>
    </row>
    <row r="56" spans="1:11" s="1" customFormat="1" ht="44.25" customHeight="1">
      <c r="A56" s="8" t="s">
        <v>393</v>
      </c>
      <c r="B56" s="8" t="s">
        <v>71</v>
      </c>
      <c r="C56" s="9">
        <v>3360</v>
      </c>
      <c r="D56" s="9">
        <v>3360</v>
      </c>
      <c r="E56" s="10">
        <v>0</v>
      </c>
      <c r="F56" s="11">
        <v>0</v>
      </c>
      <c r="G56" s="9">
        <v>0</v>
      </c>
      <c r="H56" s="9">
        <v>0</v>
      </c>
      <c r="I56" s="9">
        <v>0</v>
      </c>
      <c r="J56" s="10">
        <v>0</v>
      </c>
      <c r="K56" s="12">
        <f t="shared" si="0"/>
        <v>0</v>
      </c>
    </row>
    <row r="57" spans="1:11" s="1" customFormat="1" ht="44.25" customHeight="1">
      <c r="A57" s="8" t="s">
        <v>394</v>
      </c>
      <c r="B57" s="8" t="s">
        <v>352</v>
      </c>
      <c r="C57" s="9">
        <v>3.9</v>
      </c>
      <c r="D57" s="9">
        <v>3.9</v>
      </c>
      <c r="E57" s="10">
        <v>0</v>
      </c>
      <c r="F57" s="11">
        <v>0</v>
      </c>
      <c r="G57" s="9">
        <v>0</v>
      </c>
      <c r="H57" s="9">
        <v>0</v>
      </c>
      <c r="I57" s="9">
        <v>0</v>
      </c>
      <c r="J57" s="10">
        <v>0</v>
      </c>
      <c r="K57" s="12">
        <f t="shared" si="0"/>
        <v>0</v>
      </c>
    </row>
    <row r="58" spans="1:11" s="1" customFormat="1" ht="44.25" customHeight="1">
      <c r="A58" s="8" t="s">
        <v>395</v>
      </c>
      <c r="B58" s="8" t="s">
        <v>71</v>
      </c>
      <c r="C58" s="9">
        <v>132</v>
      </c>
      <c r="D58" s="9">
        <v>132</v>
      </c>
      <c r="E58" s="10">
        <v>0</v>
      </c>
      <c r="F58" s="11">
        <v>0</v>
      </c>
      <c r="G58" s="9">
        <v>0</v>
      </c>
      <c r="H58" s="9">
        <v>0</v>
      </c>
      <c r="I58" s="9">
        <v>0</v>
      </c>
      <c r="J58" s="10">
        <v>0</v>
      </c>
      <c r="K58" s="12">
        <f t="shared" si="0"/>
        <v>0</v>
      </c>
    </row>
    <row r="59" spans="1:11" s="1" customFormat="1" ht="44.25" customHeight="1">
      <c r="A59" s="8" t="s">
        <v>396</v>
      </c>
      <c r="B59" s="8" t="s">
        <v>71</v>
      </c>
      <c r="C59" s="9">
        <v>1165</v>
      </c>
      <c r="D59" s="9">
        <v>1165</v>
      </c>
      <c r="E59" s="10">
        <v>0</v>
      </c>
      <c r="F59" s="11">
        <v>0</v>
      </c>
      <c r="G59" s="9">
        <v>0</v>
      </c>
      <c r="H59" s="9">
        <v>0</v>
      </c>
      <c r="I59" s="9">
        <v>0</v>
      </c>
      <c r="J59" s="10">
        <v>0</v>
      </c>
      <c r="K59" s="12">
        <f t="shared" si="0"/>
        <v>0</v>
      </c>
    </row>
    <row r="60" spans="1:11" s="1" customFormat="1" ht="44.25" customHeight="1">
      <c r="A60" s="8" t="s">
        <v>397</v>
      </c>
      <c r="B60" s="8" t="s">
        <v>71</v>
      </c>
      <c r="C60" s="9">
        <v>210</v>
      </c>
      <c r="D60" s="9">
        <v>0</v>
      </c>
      <c r="E60" s="10">
        <v>0</v>
      </c>
      <c r="F60" s="11">
        <v>0</v>
      </c>
      <c r="G60" s="9">
        <v>210</v>
      </c>
      <c r="H60" s="9">
        <v>0</v>
      </c>
      <c r="I60" s="9">
        <v>0</v>
      </c>
      <c r="J60" s="10">
        <v>0</v>
      </c>
      <c r="K60" s="12">
        <f t="shared" si="0"/>
        <v>0</v>
      </c>
    </row>
    <row r="61" spans="1:11" s="1" customFormat="1" ht="44.25" customHeight="1">
      <c r="A61" s="8" t="s">
        <v>398</v>
      </c>
      <c r="B61" s="8" t="s">
        <v>71</v>
      </c>
      <c r="C61" s="9">
        <v>352</v>
      </c>
      <c r="D61" s="9">
        <v>352</v>
      </c>
      <c r="E61" s="10">
        <v>0</v>
      </c>
      <c r="F61" s="11">
        <v>0</v>
      </c>
      <c r="G61" s="9">
        <v>0</v>
      </c>
      <c r="H61" s="9">
        <v>0</v>
      </c>
      <c r="I61" s="9">
        <v>0</v>
      </c>
      <c r="J61" s="10">
        <v>0</v>
      </c>
      <c r="K61" s="12">
        <f t="shared" si="0"/>
        <v>0</v>
      </c>
    </row>
    <row r="62" spans="1:11" s="1" customFormat="1" ht="44.25" customHeight="1">
      <c r="A62" s="8" t="s">
        <v>399</v>
      </c>
      <c r="B62" s="8" t="s">
        <v>71</v>
      </c>
      <c r="C62" s="9">
        <v>1055.7</v>
      </c>
      <c r="D62" s="9">
        <v>0</v>
      </c>
      <c r="E62" s="10">
        <v>0</v>
      </c>
      <c r="F62" s="11">
        <v>0</v>
      </c>
      <c r="G62" s="9">
        <v>1055.7</v>
      </c>
      <c r="H62" s="9">
        <v>0</v>
      </c>
      <c r="I62" s="9">
        <v>0</v>
      </c>
      <c r="J62" s="10">
        <v>0</v>
      </c>
      <c r="K62" s="12">
        <f t="shared" si="0"/>
        <v>0</v>
      </c>
    </row>
    <row r="63" spans="1:11" s="1" customFormat="1" ht="44.25" customHeight="1">
      <c r="A63" s="8" t="s">
        <v>400</v>
      </c>
      <c r="B63" s="8" t="s">
        <v>352</v>
      </c>
      <c r="C63" s="9">
        <v>6</v>
      </c>
      <c r="D63" s="9">
        <v>6</v>
      </c>
      <c r="E63" s="10">
        <v>0</v>
      </c>
      <c r="F63" s="11">
        <v>0</v>
      </c>
      <c r="G63" s="9">
        <v>0</v>
      </c>
      <c r="H63" s="9">
        <v>0</v>
      </c>
      <c r="I63" s="9">
        <v>0</v>
      </c>
      <c r="J63" s="10">
        <v>0</v>
      </c>
      <c r="K63" s="12">
        <f t="shared" si="0"/>
        <v>0</v>
      </c>
    </row>
    <row r="64" spans="1:11" s="1" customFormat="1" ht="44.25" customHeight="1">
      <c r="A64" s="8" t="s">
        <v>401</v>
      </c>
      <c r="B64" s="8" t="s">
        <v>346</v>
      </c>
      <c r="C64" s="9">
        <v>68.6</v>
      </c>
      <c r="D64" s="9">
        <v>68.6</v>
      </c>
      <c r="E64" s="10">
        <v>0</v>
      </c>
      <c r="F64" s="11">
        <v>0</v>
      </c>
      <c r="G64" s="9">
        <v>0</v>
      </c>
      <c r="H64" s="9">
        <v>0</v>
      </c>
      <c r="I64" s="9">
        <v>0</v>
      </c>
      <c r="J64" s="10">
        <v>0</v>
      </c>
      <c r="K64" s="12">
        <f t="shared" si="0"/>
        <v>0</v>
      </c>
    </row>
    <row r="65" spans="1:11" s="1" customFormat="1" ht="44.25" customHeight="1">
      <c r="A65" s="8" t="s">
        <v>402</v>
      </c>
      <c r="B65" s="8" t="s">
        <v>71</v>
      </c>
      <c r="C65" s="9">
        <v>203</v>
      </c>
      <c r="D65" s="9">
        <v>203</v>
      </c>
      <c r="E65" s="10">
        <v>0</v>
      </c>
      <c r="F65" s="11">
        <v>0</v>
      </c>
      <c r="G65" s="9">
        <v>0</v>
      </c>
      <c r="H65" s="9">
        <v>0</v>
      </c>
      <c r="I65" s="9">
        <v>0</v>
      </c>
      <c r="J65" s="10">
        <v>0</v>
      </c>
      <c r="K65" s="12">
        <f t="shared" si="0"/>
        <v>0</v>
      </c>
    </row>
    <row r="66" spans="1:11" s="1" customFormat="1" ht="44.25" customHeight="1">
      <c r="A66" s="8" t="s">
        <v>403</v>
      </c>
      <c r="B66" s="8" t="s">
        <v>346</v>
      </c>
      <c r="C66" s="9">
        <v>2.3</v>
      </c>
      <c r="D66" s="9">
        <v>2.3</v>
      </c>
      <c r="E66" s="10">
        <v>0</v>
      </c>
      <c r="F66" s="11">
        <v>0</v>
      </c>
      <c r="G66" s="9">
        <v>0</v>
      </c>
      <c r="H66" s="9">
        <v>0</v>
      </c>
      <c r="I66" s="9">
        <v>0</v>
      </c>
      <c r="J66" s="10">
        <v>0</v>
      </c>
      <c r="K66" s="12">
        <f t="shared" si="0"/>
        <v>0</v>
      </c>
    </row>
    <row r="67" spans="1:11" s="1" customFormat="1" ht="44.25" customHeight="1">
      <c r="A67" s="8" t="s">
        <v>404</v>
      </c>
      <c r="B67" s="8" t="s">
        <v>352</v>
      </c>
      <c r="C67" s="9">
        <v>57.8</v>
      </c>
      <c r="D67" s="9">
        <v>57.8</v>
      </c>
      <c r="E67" s="10">
        <v>0</v>
      </c>
      <c r="F67" s="11">
        <v>0</v>
      </c>
      <c r="G67" s="9">
        <v>0</v>
      </c>
      <c r="H67" s="9">
        <v>0</v>
      </c>
      <c r="I67" s="9">
        <v>0</v>
      </c>
      <c r="J67" s="10">
        <v>0</v>
      </c>
      <c r="K67" s="12">
        <f t="shared" si="0"/>
        <v>0</v>
      </c>
    </row>
    <row r="68" spans="1:11" s="1" customFormat="1" ht="44.25" customHeight="1">
      <c r="A68" s="8" t="s">
        <v>405</v>
      </c>
      <c r="B68" s="8" t="s">
        <v>71</v>
      </c>
      <c r="C68" s="9">
        <v>317.2</v>
      </c>
      <c r="D68" s="9">
        <v>317.2</v>
      </c>
      <c r="E68" s="10">
        <v>0</v>
      </c>
      <c r="F68" s="11">
        <v>0</v>
      </c>
      <c r="G68" s="9">
        <v>0</v>
      </c>
      <c r="H68" s="9">
        <v>0</v>
      </c>
      <c r="I68" s="9">
        <v>0</v>
      </c>
      <c r="J68" s="10">
        <v>0</v>
      </c>
      <c r="K68" s="12">
        <f t="shared" si="0"/>
        <v>0</v>
      </c>
    </row>
    <row r="69" spans="1:11" s="1" customFormat="1" ht="44.25" customHeight="1">
      <c r="A69" s="8" t="s">
        <v>406</v>
      </c>
      <c r="B69" s="8" t="s">
        <v>71</v>
      </c>
      <c r="C69" s="9">
        <v>215</v>
      </c>
      <c r="D69" s="9">
        <v>215</v>
      </c>
      <c r="E69" s="10">
        <v>0</v>
      </c>
      <c r="F69" s="11">
        <v>0</v>
      </c>
      <c r="G69" s="9">
        <v>0</v>
      </c>
      <c r="H69" s="9">
        <v>0</v>
      </c>
      <c r="I69" s="9">
        <v>0</v>
      </c>
      <c r="J69" s="10">
        <v>0</v>
      </c>
      <c r="K69" s="12">
        <f t="shared" si="0"/>
        <v>0</v>
      </c>
    </row>
    <row r="70" spans="1:11" s="1" customFormat="1" ht="44.25" customHeight="1">
      <c r="A70" s="8" t="s">
        <v>407</v>
      </c>
      <c r="B70" s="8" t="s">
        <v>71</v>
      </c>
      <c r="C70" s="9">
        <v>50</v>
      </c>
      <c r="D70" s="9">
        <v>50</v>
      </c>
      <c r="E70" s="10">
        <v>0</v>
      </c>
      <c r="F70" s="11">
        <v>0</v>
      </c>
      <c r="G70" s="9">
        <v>0</v>
      </c>
      <c r="H70" s="9">
        <v>0</v>
      </c>
      <c r="I70" s="9">
        <v>0</v>
      </c>
      <c r="J70" s="10">
        <v>0</v>
      </c>
      <c r="K70" s="12">
        <f aca="true" t="shared" si="1" ref="K70:K75">C70-D70-E70-F70-G70-H70-I70-J70</f>
        <v>0</v>
      </c>
    </row>
    <row r="71" spans="1:11" s="1" customFormat="1" ht="44.25" customHeight="1">
      <c r="A71" s="8" t="s">
        <v>408</v>
      </c>
      <c r="B71" s="8" t="s">
        <v>71</v>
      </c>
      <c r="C71" s="9">
        <v>150</v>
      </c>
      <c r="D71" s="9">
        <v>150</v>
      </c>
      <c r="E71" s="10">
        <v>0</v>
      </c>
      <c r="F71" s="11">
        <v>0</v>
      </c>
      <c r="G71" s="9">
        <v>0</v>
      </c>
      <c r="H71" s="9">
        <v>0</v>
      </c>
      <c r="I71" s="9">
        <v>0</v>
      </c>
      <c r="J71" s="10">
        <v>0</v>
      </c>
      <c r="K71" s="12">
        <f t="shared" si="1"/>
        <v>0</v>
      </c>
    </row>
    <row r="72" spans="1:11" s="1" customFormat="1" ht="44.25" customHeight="1">
      <c r="A72" s="8" t="s">
        <v>409</v>
      </c>
      <c r="B72" s="8" t="s">
        <v>71</v>
      </c>
      <c r="C72" s="9">
        <v>240</v>
      </c>
      <c r="D72" s="9">
        <v>240</v>
      </c>
      <c r="E72" s="10">
        <v>0</v>
      </c>
      <c r="F72" s="11">
        <v>0</v>
      </c>
      <c r="G72" s="9">
        <v>0</v>
      </c>
      <c r="H72" s="9">
        <v>0</v>
      </c>
      <c r="I72" s="9">
        <v>0</v>
      </c>
      <c r="J72" s="10">
        <v>0</v>
      </c>
      <c r="K72" s="12">
        <f t="shared" si="1"/>
        <v>0</v>
      </c>
    </row>
    <row r="73" spans="1:11" s="1" customFormat="1" ht="44.25" customHeight="1">
      <c r="A73" s="8" t="s">
        <v>410</v>
      </c>
      <c r="B73" s="8" t="s">
        <v>71</v>
      </c>
      <c r="C73" s="9">
        <v>112</v>
      </c>
      <c r="D73" s="9">
        <v>112</v>
      </c>
      <c r="E73" s="10">
        <v>0</v>
      </c>
      <c r="F73" s="11">
        <v>0</v>
      </c>
      <c r="G73" s="9">
        <v>0</v>
      </c>
      <c r="H73" s="9">
        <v>0</v>
      </c>
      <c r="I73" s="9">
        <v>0</v>
      </c>
      <c r="J73" s="10">
        <v>0</v>
      </c>
      <c r="K73" s="12">
        <f t="shared" si="1"/>
        <v>0</v>
      </c>
    </row>
    <row r="74" spans="1:11" s="1" customFormat="1" ht="44.25" customHeight="1">
      <c r="A74" s="8" t="s">
        <v>411</v>
      </c>
      <c r="B74" s="8" t="s">
        <v>346</v>
      </c>
      <c r="C74" s="9">
        <v>3.8</v>
      </c>
      <c r="D74" s="9">
        <v>3.8</v>
      </c>
      <c r="E74" s="10">
        <v>0</v>
      </c>
      <c r="F74" s="11">
        <v>0</v>
      </c>
      <c r="G74" s="9">
        <v>0</v>
      </c>
      <c r="H74" s="9">
        <v>0</v>
      </c>
      <c r="I74" s="9">
        <v>0</v>
      </c>
      <c r="J74" s="10">
        <v>0</v>
      </c>
      <c r="K74" s="12">
        <f t="shared" si="1"/>
        <v>0</v>
      </c>
    </row>
    <row r="75" spans="1:11" s="1" customFormat="1" ht="44.25" customHeight="1">
      <c r="A75" s="8" t="s">
        <v>412</v>
      </c>
      <c r="B75" s="8" t="s">
        <v>71</v>
      </c>
      <c r="C75" s="9">
        <v>6845</v>
      </c>
      <c r="D75" s="9">
        <v>6845</v>
      </c>
      <c r="E75" s="10">
        <v>0</v>
      </c>
      <c r="F75" s="11">
        <v>0</v>
      </c>
      <c r="G75" s="9">
        <v>0</v>
      </c>
      <c r="H75" s="9">
        <v>0</v>
      </c>
      <c r="I75" s="9">
        <v>0</v>
      </c>
      <c r="J75" s="10">
        <v>0</v>
      </c>
      <c r="K75" s="12">
        <f t="shared" si="1"/>
        <v>0</v>
      </c>
    </row>
    <row r="76" spans="1:11" ht="34.5" customHeight="1">
      <c r="A76" s="13" t="s">
        <v>150</v>
      </c>
      <c r="B76" s="14"/>
      <c r="C76" s="9">
        <f>SUM(C6:C75)</f>
        <v>42778.6</v>
      </c>
      <c r="D76" s="9">
        <f aca="true" t="shared" si="2" ref="D76:K76">SUM(D6:D75)</f>
        <v>41462.9</v>
      </c>
      <c r="E76" s="9">
        <f t="shared" si="2"/>
        <v>0</v>
      </c>
      <c r="F76" s="9">
        <f t="shared" si="2"/>
        <v>0</v>
      </c>
      <c r="G76" s="9">
        <f t="shared" si="2"/>
        <v>1315.7</v>
      </c>
      <c r="H76" s="9">
        <f t="shared" si="2"/>
        <v>0</v>
      </c>
      <c r="I76" s="9">
        <f t="shared" si="2"/>
        <v>0</v>
      </c>
      <c r="J76" s="9">
        <f t="shared" si="2"/>
        <v>0</v>
      </c>
      <c r="K76" s="9">
        <f t="shared" si="2"/>
        <v>0</v>
      </c>
    </row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</sheetData>
  <sheetProtection/>
  <autoFilter ref="A5:K76"/>
  <mergeCells count="10">
    <mergeCell ref="A2:K2"/>
    <mergeCell ref="A3:K3"/>
    <mergeCell ref="D4:F4"/>
    <mergeCell ref="G4:I4"/>
    <mergeCell ref="A76:B76"/>
    <mergeCell ref="A4:A5"/>
    <mergeCell ref="B4:B5"/>
    <mergeCell ref="C4:C5"/>
    <mergeCell ref="J4:J5"/>
    <mergeCell ref="K4:K5"/>
  </mergeCells>
  <printOptions/>
  <pageMargins left="0.7" right="0.7" top="0.75" bottom="0.75" header="0.3" footer="0.3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麻淼磊</cp:lastModifiedBy>
  <cp:lastPrinted>2021-01-25T01:57:00Z</cp:lastPrinted>
  <dcterms:created xsi:type="dcterms:W3CDTF">2016-02-20T18:32:40Z</dcterms:created>
  <dcterms:modified xsi:type="dcterms:W3CDTF">2021-03-02T14:19:07Z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퀀_generated_2.-2147483648">
    <vt:i4>2052</vt:i4>
  </property>
</Properties>
</file>